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S-1 " sheetId="1" r:id="rId3"/>
    <sheet state="visible" name="CS-2" sheetId="2" r:id="rId4"/>
    <sheet state="visible" name="CS-3 " sheetId="3" r:id="rId5"/>
  </sheets>
  <definedNames/>
  <calcPr/>
</workbook>
</file>

<file path=xl/sharedStrings.xml><?xml version="1.0" encoding="utf-8"?>
<sst xmlns="http://schemas.openxmlformats.org/spreadsheetml/2006/main" count="656" uniqueCount="200">
  <si>
    <t>Neck</t>
  </si>
  <si>
    <t>Nut</t>
  </si>
  <si>
    <t>Tuners</t>
  </si>
  <si>
    <t>Pickups</t>
  </si>
  <si>
    <t>Bridge</t>
  </si>
  <si>
    <t>Capacitor</t>
  </si>
  <si>
    <t>Pickguard</t>
  </si>
  <si>
    <t>Color</t>
  </si>
  <si>
    <t>Bag/Case</t>
  </si>
  <si>
    <t>CS-2 Custom Options</t>
  </si>
  <si>
    <t>CS-1 Custom Options</t>
  </si>
  <si>
    <t>CS-3 Custom Options</t>
  </si>
  <si>
    <r>
      <t xml:space="preserve">Each Lyman Custom Shop guitar is made by our five man team right here in the Upstate of South Carolina. We use the finest tone woods and materials available to build the guitar of your dreams at an affordable price. Each part of the build process is meticulously done to ensure the final product reaches our quality standard. </t>
    </r>
    <r>
      <rPr>
        <b/>
      </rPr>
      <t>The CS-2 has a base price of $1199.</t>
    </r>
    <r>
      <t xml:space="preserve"> Use the following options to see what your dream guitar will cost!                 
                </t>
    </r>
  </si>
  <si>
    <r>
      <t xml:space="preserve">Each Lyman Custom Shop guitar is made by our five man team right here in the Upstate of South Carolina. We use the finest tone woods and materials available to build the guitar of your dreams at an affordable price. Each part of the build process is meticulously done to ensure the final product reaches our quality standard. </t>
    </r>
    <r>
      <rPr>
        <b/>
      </rPr>
      <t>The CS-1 has a base price of $999.</t>
    </r>
    <r>
      <t xml:space="preserve"> Use the following options to see what your dream guitar will cost!                 
                </t>
    </r>
  </si>
  <si>
    <r>
      <t xml:space="preserve">Each Lyman Custom Shop guitar is made by our five man team right here in the Upstate of South Carolina. We use the finest tone woods and materials available to build the guitar of your dreams at an affordable price. Each part of the build process is meticulously done to ensure the final product reaches our quality standard. </t>
    </r>
    <r>
      <rPr>
        <b/>
      </rPr>
      <t>The CS-3 has a base price of $999.</t>
    </r>
    <r>
      <t xml:space="preserve"> Use the following options to see what your dream guitar will cost!                 
                </t>
    </r>
  </si>
  <si>
    <t xml:space="preserve">Item </t>
  </si>
  <si>
    <t xml:space="preserve">Upcharge </t>
  </si>
  <si>
    <t>Description</t>
  </si>
  <si>
    <t>Upcharge</t>
  </si>
  <si>
    <t>Option Name</t>
  </si>
  <si>
    <t>Fat "C" (Standard)</t>
  </si>
  <si>
    <t xml:space="preserve">One piece Maple neck; 10" radius; 0.85" at the 1st to 0.95" at the 12th fret; 21 tall frets, vintage style truss rod adjustement. Available with a Rosewood fretboard. </t>
  </si>
  <si>
    <t>Tusq (Standard)</t>
  </si>
  <si>
    <t>Self-lubricated and pre-slotted Tusq nut. Provides tuning stability and durablilty, while being consistent in tone.</t>
  </si>
  <si>
    <t>Wilkinson E-Z Lock w/ Mini Buttons (Standard)</t>
  </si>
  <si>
    <t xml:space="preserve">Two post holes allow you to change the tension of the strings over the nut. Nickel, Gold, Black. </t>
  </si>
  <si>
    <t>Wilkinson Vintage Strat (Standard)</t>
  </si>
  <si>
    <t>Wilkinson Classic Tele (Standard)</t>
  </si>
  <si>
    <t xml:space="preserve">Extremely versatile pickups. Great for any style or set up. </t>
  </si>
  <si>
    <t xml:space="preserve">Wilkinson WVC-SB Vintage Tremolo (Standard) </t>
  </si>
  <si>
    <t xml:space="preserve">Vintage style steel bridge with staggered saddles. </t>
  </si>
  <si>
    <t>Sprague Orange Drop (Standard)</t>
  </si>
  <si>
    <t xml:space="preserve">.047 MFD @ 600V </t>
  </si>
  <si>
    <t>Lyman T-Style (Standard)</t>
  </si>
  <si>
    <t xml:space="preserve">White, Aged White, Pearloid, White/Black/White 3-Ply, Black, Tortoise, Mint, Black Pearloid. </t>
  </si>
  <si>
    <t xml:space="preserve">Vintage style steel tremolo with push-in arm. </t>
  </si>
  <si>
    <t>Hand Stain (Standard)</t>
  </si>
  <si>
    <t>Our water based stains are applied by hand and finished with our unique techniques. Choose a custom color or one that we've previously done!</t>
  </si>
  <si>
    <t>Lyman S-Style (Standard)</t>
  </si>
  <si>
    <t>Deluxe Gig Bag (Standard)</t>
  </si>
  <si>
    <t xml:space="preserve">A light-weight option to carry and protect your dream guitar. </t>
  </si>
  <si>
    <t xml:space="preserve">Baseball Bat </t>
  </si>
  <si>
    <t xml:space="preserve">One piece Maple neck; 10" radius; 1" at the 1st to 1.1" at the 12th fret; 21 tall frets, vintage style truss rod adjustement. Available with a Rosewood Fretboard. </t>
  </si>
  <si>
    <t>Bone</t>
  </si>
  <si>
    <t>Hand made and hand slotted to fit each guitar. Provides the optimal sustain and resonance.</t>
  </si>
  <si>
    <t>Gotoh SG381 Mini Keys Nickel</t>
  </si>
  <si>
    <t>16:1 gear ratio. Mini keys allow for easier access to each tuning key. Nickel, Gold, Black.</t>
  </si>
  <si>
    <t xml:space="preserve">Mojotone "58 Quiet Coil w/ Hot Bridge </t>
  </si>
  <si>
    <t>Hum-cancelling 58 neck and middle with a Hot bridge position.</t>
  </si>
  <si>
    <t>Mojotone "52 Quiet Coil"</t>
  </si>
  <si>
    <t>The all new patent applied for Mojotone ‘52 “Quiet Coil™ Tele pickups are designed to sound like vintage 1952 Tele pickups without the 60 cycle hum.</t>
  </si>
  <si>
    <t>Gotoh VT100 Chrome</t>
  </si>
  <si>
    <t>Wilkinson Swivel Saddle</t>
  </si>
  <si>
    <t>Vintage style tremolo with short drilled steel block. Incredible tone and sustain!</t>
  </si>
  <si>
    <t>Vintage style steel bridge with staggered saddles. Saddles swiviel to enable intonation to be adjusted individually.</t>
  </si>
  <si>
    <t>Mojotone Vitamin T Capacitor</t>
  </si>
  <si>
    <t>Hand made oil-filled capacitor. .047 @ 600V.</t>
  </si>
  <si>
    <t xml:space="preserve">Maple </t>
  </si>
  <si>
    <t>Hand stained in custom colors and finished with a special hand rubbed lacquer.</t>
  </si>
  <si>
    <t>Paint</t>
  </si>
  <si>
    <t xml:space="preserve">Choose your color. </t>
  </si>
  <si>
    <t xml:space="preserve">Hard Case </t>
  </si>
  <si>
    <t xml:space="preserve">A more durable option to carry and protect your guitar. </t>
  </si>
  <si>
    <t>Standard Thin</t>
  </si>
  <si>
    <t xml:space="preserve">Maple neck with choice of Rosewood, Maple, Ebony, or Pau Ferro fretboard. 10"-16" compound radius; 0.8" at the 1st to 0.9" at the 12th fret, 21 medium jumbo frets, modern style truss rod adjustment. </t>
  </si>
  <si>
    <t>Gotoh SG381 Mini Keys Gold</t>
  </si>
  <si>
    <t>Mojotone "Broadcaster Quiet Coil"</t>
  </si>
  <si>
    <t>The all new patent applied for Mojotone Broadcaster “Quiet Coil™ Tele pickups are designed to sound like vintage 1950-51 Broadcaster Tele pickups without the 60 cycle hum.</t>
  </si>
  <si>
    <t>Gotoh GTC202</t>
  </si>
  <si>
    <t>Modern style steel bridge with individually adjustable saddles.</t>
  </si>
  <si>
    <t>Metal Flake</t>
  </si>
  <si>
    <t xml:space="preserve">Choose paint and metal flake color. Please note this option will add 1-2 weeks to completetion time. </t>
  </si>
  <si>
    <t>Tweed Case</t>
  </si>
  <si>
    <t>"I have the need. The need for tweed." - Michael Scott</t>
  </si>
  <si>
    <t>Gotoh SG381 Mini Keys Black</t>
  </si>
  <si>
    <t xml:space="preserve">Mojotone "52 Clone' </t>
  </si>
  <si>
    <t>Clones of the original '52 Tele® "blackguard" pickups, using flat Alnico 3 magnets, vintage-spec plain enamel wire, and a deep drawn brass cover for the neck pickup.</t>
  </si>
  <si>
    <t>Gotoh BS-TC15</t>
  </si>
  <si>
    <t xml:space="preserve">Vintage style steel bridge with cut-down sides. </t>
  </si>
  <si>
    <t xml:space="preserve">Mojotone "58 Quiet Coil" </t>
  </si>
  <si>
    <t>The all new patent applied for Mojotone ‘58 “Quiet Coil™ strat pickups are designed to sound like vintage 1958 strat pickups without the 60 cycle hum.</t>
  </si>
  <si>
    <t>Gotoh VT100 Black</t>
  </si>
  <si>
    <t>Gotoh 510 Mini Keys Chrome</t>
  </si>
  <si>
    <t>18:1 Gear Ratio. Mini Keys Allow for Easier Access to Each Key. Chrome, Gold.</t>
  </si>
  <si>
    <t xml:space="preserve">Mojotone "Broadcaster Clone" </t>
  </si>
  <si>
    <t>Clones of the earliest 1950 Broadcaster pickups that were famous for their fat lap steel sound and clarity.</t>
  </si>
  <si>
    <t>Joe Barden Custom Vintage Style</t>
  </si>
  <si>
    <t xml:space="preserve">Custom built vintage style bridge. </t>
  </si>
  <si>
    <t>Gotoh 510 Mini Keys Gold</t>
  </si>
  <si>
    <t xml:space="preserve">Mojotone "Classic Tele" </t>
  </si>
  <si>
    <t>Classic Tele® are modeled after vintage Tele® pickups to be a lower output with quick attack and lots of twang.</t>
  </si>
  <si>
    <t xml:space="preserve">Mojotone "67 Quiet Coil w/ Hot Bridge" </t>
  </si>
  <si>
    <t>The all new patent applied for Mojotone ‘67 “Quiet Coil™” strat pickups are designed to sound just like vintage 1967 grey bottom strat pickups without the hum.</t>
  </si>
  <si>
    <t>Gotoh VT100 Gold</t>
  </si>
  <si>
    <t>Gotoh Delta Locking Chrome</t>
  </si>
  <si>
    <t>Locking tuners with 21:1 gear ratio. Chrome, Gold, Black.</t>
  </si>
  <si>
    <t xml:space="preserve">Mojotone "Hot Rod" Tele </t>
  </si>
  <si>
    <t>Mojotone "Hot Rod" Tele® pickups are overwound to drive your amp harder with a fuller tone and more output.</t>
  </si>
  <si>
    <t>Gotoh Delta Locking Gold</t>
  </si>
  <si>
    <t>Mojotone "Knockout" Tele</t>
  </si>
  <si>
    <t>Mojotone "Knockout" Tele® pickups have the raw grind and fat clean tones of a P-90 with lots of clarity and attack.</t>
  </si>
  <si>
    <t>Mojotone "67 Quiet Coil"</t>
  </si>
  <si>
    <t>These have the snap and growl of ‘67 grey bottom strat pickups, with crystal clear lows and highs. Carefully balanced in output from the neck, middle, to bridge positions, and completely hum-canceling in ALL positions!</t>
  </si>
  <si>
    <t>Gotoh VT100 Aged Finish</t>
  </si>
  <si>
    <t>Mojotone "59 Clone"</t>
  </si>
  <si>
    <t>Handwound pickups to the original 1959 specs that beautifully recreate clear and bold 1959 Strat® tones.</t>
  </si>
  <si>
    <t>Gotoh 510T-FE1 Nickel</t>
  </si>
  <si>
    <t xml:space="preserve">Modern style fulcrum tremolo with steel saddles. </t>
  </si>
  <si>
    <t xml:space="preserve">Mojotone "60th Anniversary" </t>
  </si>
  <si>
    <t>Handwound to original 1954 specs, the very first year of the Stratocaster.</t>
  </si>
  <si>
    <t>Gotoh 510T-FE1 Gold</t>
  </si>
  <si>
    <t>Gotoh Delta Locking Black</t>
  </si>
  <si>
    <t xml:space="preserve">Mojotone "69 Clone" </t>
  </si>
  <si>
    <t>Perfect replicas of the early 1969 grey bottom Strat® pickups. These have the snap and growl that were made famous by artists such as Jimi Hendrix, Eric Clapton, and David Gilmour.</t>
  </si>
  <si>
    <t>Mojotone "Two-Face" Tele</t>
  </si>
  <si>
    <t>Gotoh 510T-FE1 Black</t>
  </si>
  <si>
    <t>A P-90 on the wound strings and a Tele® on the unwound strings giving you tighter bass with a clear treble response.</t>
  </si>
  <si>
    <t>Gotoh DSD91 Vintage Style Nickel</t>
  </si>
  <si>
    <t>Vintage style 6 in-line tuners with 15:1 gear ration. Nickel, Gold, Black, Aged Nickel.</t>
  </si>
  <si>
    <t>Seymour Duncan Vintage Broadcaster</t>
  </si>
  <si>
    <t>Our Vintage Broadcaster set delivers that classic 50s Telecaster tone with extra punch and twang.</t>
  </si>
  <si>
    <t xml:space="preserve">Mojotone "Classic Strat" </t>
  </si>
  <si>
    <t>Gotoh DSD91 Vintage Style Gold</t>
  </si>
  <si>
    <t>Gotoh 510T-FE1 Chrome</t>
  </si>
  <si>
    <t xml:space="preserve">Seymour Duncan Hot Tele Set </t>
  </si>
  <si>
    <t>The Hot for Telecaster Set delivers a bigger, fatter true single coil tone with great low end power.</t>
  </si>
  <si>
    <t>Gotoh DSD91 Vintage Style Black</t>
  </si>
  <si>
    <t>Seymour Duncan Quarter Pound Tele</t>
  </si>
  <si>
    <t>The Quarter Pound for Tele Set delivers humbucker level punch and saturation in a true single coil package.</t>
  </si>
  <si>
    <t xml:space="preserve">Mojotone "Hot Rod Strat" </t>
  </si>
  <si>
    <t>Our Hot Rod Strat® pickups were designed to have increased output without sacrificing clarity or losing the exceptional tone of a Strat®.</t>
  </si>
  <si>
    <t>Gotoh 510T-FE1 Chrome Steel Block</t>
  </si>
  <si>
    <t xml:space="preserve">Mojotone "Knockout Strat" </t>
  </si>
  <si>
    <t>Designed to retain the clarity and focus of a Strat® pickup with the fat midrange and aggressive output of a P-90.</t>
  </si>
  <si>
    <t xml:space="preserve">Schaller Stud Mount </t>
  </si>
  <si>
    <t xml:space="preserve">Modern steel tremolo with roller saddles. </t>
  </si>
  <si>
    <t>Gotoh DSD91 Vintage Style Aged Nickel</t>
  </si>
  <si>
    <t>Seymour Duncan Vintage Stack</t>
  </si>
  <si>
    <t>Our Vintage Stack Tele Set offers up unmistakable Tele spark and spank without the traditional hum.</t>
  </si>
  <si>
    <t>Mojotone "Lee Dickinson Black-E"</t>
  </si>
  <si>
    <t>These strat pickups were designed by Clapton's tech, Lee Dickson, with Mojotone to capture the original Blackie tone.</t>
  </si>
  <si>
    <t xml:space="preserve">Hipshot Fulcrum Tremolo </t>
  </si>
  <si>
    <t xml:space="preserve">Seymour Duncan Little '59 &amp; Vintage Stack </t>
  </si>
  <si>
    <t>Give your Tele a full sounding, medium output humbucker tone in the bridge position with the classic deep honk you love in the neck, without any hum.</t>
  </si>
  <si>
    <t xml:space="preserve">Seymour Duncan Hot Rails Tele </t>
  </si>
  <si>
    <t>Tele sized dual blade humbucker set that will transform your Telecaster into a high output rocker.</t>
  </si>
  <si>
    <t xml:space="preserve">Modern 2-point fulcrum tremolo. </t>
  </si>
  <si>
    <t>Lambertones</t>
  </si>
  <si>
    <t>"Blondie" set uses Alnico III magnets in the neck and Alnico V with beveled magnets in the bridge.</t>
  </si>
  <si>
    <t>Mojotone "Lee Dickinson Brown-E"</t>
  </si>
  <si>
    <t>Handwound pickups meticulously designed to emulate the ideal sound of Clapton's mid-50's "Brownie" strat.</t>
  </si>
  <si>
    <t xml:space="preserve">Mojotone "Lipstick Strat" </t>
  </si>
  <si>
    <t>f</t>
  </si>
  <si>
    <t>Mojotone "Renee Martinez Lipstick"</t>
  </si>
  <si>
    <t>A true masterpiece of the original 1984 SRV lipstick pickup designed by Rene Martinez.</t>
  </si>
  <si>
    <t>Mojotone "Renee Martinez Texas Special"</t>
  </si>
  <si>
    <t>These Strat® pickups were developed to for that specific and unique "Texas Tone" which was inspired by the one and only SRV.</t>
  </si>
  <si>
    <t>Mojotone "Two-Face Strat"</t>
  </si>
  <si>
    <t>A P-90 on the wound strings and a Strat® on the unwound strings giving you tighter bass with a clear treble response.</t>
  </si>
  <si>
    <t>Seymour Duncan California 50's Strat</t>
  </si>
  <si>
    <t>Our authentic period correct single coil pickup set that delivers all the chime and bell tone enjoyed by Stratocaster players in the 50s.</t>
  </si>
  <si>
    <t>Seymour Duncan Custom Staggered Strat</t>
  </si>
  <si>
    <t>A complete set of our most popular overwound Stratocaster single coils. The bridge pickup is used in the David Gilmour Signature Fender Stratocaster.</t>
  </si>
  <si>
    <t xml:space="preserve">Seymour Duncan Hot Strat </t>
  </si>
  <si>
    <t>A complete set of our high output, mid focused Stratocaster single coils that will make your tone cut through like a humbucker.</t>
  </si>
  <si>
    <t>Seymour Duncan Vintage Flat Strat</t>
  </si>
  <si>
    <t>A calibrated three pickup set for Stratocaster players who are seeking that bright vintage tone from their modern set-up instruments.</t>
  </si>
  <si>
    <t xml:space="preserve">Seymour Duncan Quarter Pound Strat </t>
  </si>
  <si>
    <t>Seymour Duncan Cutom Flat Strat</t>
  </si>
  <si>
    <t>Set of 3 calibrated overwound Strat single coils with a flat magnet pattern for beefing up guitars with lighter string gauges and flatter fretboards.</t>
  </si>
  <si>
    <t>Seymour Duncan Alnico II Pro Staggered Strat</t>
  </si>
  <si>
    <t>This 3-pickup set delivers all of the chime and bell tone enjoyed by Stratocaster players in the 50s, but with a sweeter sounding treble attack.</t>
  </si>
  <si>
    <t xml:space="preserve">Upgrade(s) Total: </t>
  </si>
  <si>
    <t>Seymour Duncan Alnico II Pro Flat Strat</t>
  </si>
  <si>
    <t>This 3-pickup set delivers all of the Stratocaster chime and bell tone with a sweeter sounding treble attack, and flat alnico 2 rod poles.</t>
  </si>
  <si>
    <t xml:space="preserve">Seymour Duncan Classic Stack Plus Strat </t>
  </si>
  <si>
    <t>Calibrated set of 3 individually tuned, noiseless single coil that gives you a classic Strat tone without the classic hum.</t>
  </si>
  <si>
    <t xml:space="preserve">Seymour Duncan Everything Axe </t>
  </si>
  <si>
    <t>Ultra versatile single coil sized humbucker set for Strat, consisting of a JB Jr. bridge, Duckbucker middle, and Little 59 neck.</t>
  </si>
  <si>
    <t xml:space="preserve">Seymour Duncan Hot Rails Strat </t>
  </si>
  <si>
    <t>Hot wound rails coupled with a powerful ceramic magnet give your Strat the crunch and sustain hard rock and metal styles demand.</t>
  </si>
  <si>
    <t>Total (Base Price + Upgrades):</t>
  </si>
  <si>
    <t>Seymour Duncan Little 59 Strat</t>
  </si>
  <si>
    <t>The Little ’59 for Strat Set coaxes warm, smooth and defined P.A.F. tone from any Stratocaster.</t>
  </si>
  <si>
    <t xml:space="preserve">Seymour Duncan Blackouts Strat </t>
  </si>
  <si>
    <t>High output active Stratocaster pickup set that provides hot humbucker tone in a drop-in single coil size.</t>
  </si>
  <si>
    <t xml:space="preserve">Seymour Duncan Livewire II Strat </t>
  </si>
  <si>
    <t>Complete set of unique active Stratocaster pickups that maintain the exposed pole piece look, chime, and bounce of traditional single coils.</t>
  </si>
  <si>
    <t>Seymour Duncan YJM Fury Strat</t>
  </si>
  <si>
    <t>Voiced by Yngwie himself, this set of noiseless Strat single coils will give you the articulate and fluid response you need to bring The Fury.</t>
  </si>
  <si>
    <t xml:space="preserve">Seymour Duncan Antiquity Texas Hot </t>
  </si>
  <si>
    <t>The Antiquity Texas Hot for Strat Set will give you the authentic chime, sparkle, and feel that only vintage single coil pickups deliver.</t>
  </si>
  <si>
    <t xml:space="preserve">Seymour Duncan Antiquity II Surfer Strat </t>
  </si>
  <si>
    <t>Bright, punchy, and aged to perfection, the Antiquity II Surfer for Strat Set captures all the classic singe coil tones from the 60’s.</t>
  </si>
  <si>
    <t xml:space="preserve">Seymour Duncan Jimi Hendrix Signature Strat </t>
  </si>
  <si>
    <t>In 1968 Jimi Hendrix played a Strat loaded with pickups hand-wound by Seymour. Fifty years later we are proud to share a piece of that history with you.</t>
  </si>
  <si>
    <t xml:space="preserve">Seymour Duncan Red Devil </t>
  </si>
  <si>
    <t>Smoking- hot PAF for Strat-style single coil guitars—perfect for Texas blues. The Red Devil is true hum-cancelling humbucker tone in a single coil size rout.</t>
  </si>
  <si>
    <t>Lambertones Triple Shot</t>
  </si>
  <si>
    <t xml:space="preserve">"Triple Shot" set uses Alnico V magnets for incredible s-style tones. Based off John Mayer's 1964 Strat.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</si>
</sst>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0">
    <font>
      <sz val="10.0"/>
      <color rgb="FF000000"/>
      <name val="Arial"/>
    </font>
    <font/>
    <font>
      <b/>
      <sz val="14.0"/>
    </font>
    <font>
      <b/>
    </font>
    <font>
      <sz val="10.0"/>
    </font>
    <font>
      <sz val="10.0"/>
      <name val="Arial"/>
    </font>
    <font>
      <name val="Arial"/>
    </font>
    <font>
      <color rgb="FF020500"/>
      <name val="Arial"/>
    </font>
    <font>
      <b/>
      <sz val="12.0"/>
    </font>
    <font>
      <sz val="11.0"/>
      <color rgb="FF333333"/>
      <name val="Conv_Gotham-Book"/>
    </font>
  </fonts>
  <fills count="3">
    <fill>
      <patternFill patternType="none"/>
    </fill>
    <fill>
      <patternFill patternType="lightGray"/>
    </fill>
    <fill>
      <patternFill patternType="solid">
        <fgColor rgb="FFFFFFFF"/>
        <bgColor rgb="FFFFFFFF"/>
      </patternFill>
    </fill>
  </fills>
  <borders count="9">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89">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horizontal="center" readingOrder="0"/>
    </xf>
    <xf borderId="0" fillId="0" fontId="2" numFmtId="0" xfId="0" applyAlignment="1" applyFont="1">
      <alignment horizontal="center" readingOrder="0"/>
    </xf>
    <xf borderId="0" fillId="0" fontId="3" numFmtId="0" xfId="0" applyAlignment="1" applyFont="1">
      <alignment horizontal="center" readingOrder="0"/>
    </xf>
    <xf borderId="0" fillId="0" fontId="4" numFmtId="0" xfId="0" applyAlignment="1" applyFont="1">
      <alignment horizontal="center" readingOrder="0" shrinkToFit="0" vertical="top" wrapText="1"/>
    </xf>
    <xf borderId="0" fillId="0" fontId="1" numFmtId="0" xfId="0" applyAlignment="1" applyFont="1">
      <alignment readingOrder="0"/>
    </xf>
    <xf borderId="0" fillId="0" fontId="5" numFmtId="0" xfId="0" applyAlignment="1" applyFont="1">
      <alignment horizontal="center" readingOrder="0" vertical="center"/>
    </xf>
    <xf borderId="0" fillId="0" fontId="5" numFmtId="164" xfId="0" applyAlignment="1" applyFont="1" applyNumberFormat="1">
      <alignment horizontal="center" shrinkToFit="0" vertical="center" wrapText="1"/>
    </xf>
    <xf borderId="1" fillId="0" fontId="1" numFmtId="0" xfId="0" applyAlignment="1" applyBorder="1" applyFont="1">
      <alignment readingOrder="0"/>
    </xf>
    <xf borderId="2" fillId="0" fontId="1" numFmtId="0" xfId="0" applyAlignment="1" applyBorder="1" applyFont="1">
      <alignment readingOrder="0" shrinkToFit="0" wrapText="1"/>
    </xf>
    <xf borderId="3" fillId="0" fontId="1" numFmtId="0" xfId="0" applyAlignment="1" applyBorder="1" applyFont="1">
      <alignment readingOrder="0"/>
    </xf>
    <xf borderId="1" fillId="0" fontId="1" numFmtId="0" xfId="0" applyAlignment="1" applyBorder="1" applyFont="1">
      <alignment horizontal="center" readingOrder="0" shrinkToFit="0" wrapText="1"/>
    </xf>
    <xf borderId="2" fillId="0" fontId="1" numFmtId="164" xfId="0" applyAlignment="1" applyBorder="1" applyFont="1" applyNumberFormat="1">
      <alignment horizontal="center" readingOrder="0" vertical="center"/>
    </xf>
    <xf borderId="3" fillId="0" fontId="1" numFmtId="164" xfId="0" applyAlignment="1" applyBorder="1" applyFont="1" applyNumberFormat="1">
      <alignment horizontal="center" readingOrder="0" vertical="center"/>
    </xf>
    <xf borderId="1" fillId="0" fontId="1" numFmtId="0" xfId="0" applyAlignment="1" applyBorder="1" applyFont="1">
      <alignment horizontal="center" readingOrder="0" shrinkToFit="0" vertical="center" wrapText="1"/>
    </xf>
    <xf borderId="2" fillId="0" fontId="1" numFmtId="0" xfId="0" applyAlignment="1" applyBorder="1" applyFont="1">
      <alignment readingOrder="0" shrinkToFit="0" vertical="center" wrapText="1"/>
    </xf>
    <xf borderId="1" fillId="0" fontId="6" numFmtId="0" xfId="0" applyAlignment="1" applyBorder="1" applyFont="1">
      <alignment horizontal="center" shrinkToFit="0" wrapText="1"/>
    </xf>
    <xf borderId="3" fillId="0" fontId="1" numFmtId="164" xfId="0" applyAlignment="1" applyBorder="1" applyFont="1" applyNumberFormat="1">
      <alignment horizontal="center" readingOrder="0" shrinkToFit="0" vertical="center" wrapText="1"/>
    </xf>
    <xf borderId="2" fillId="0" fontId="6" numFmtId="0" xfId="0" applyAlignment="1" applyBorder="1" applyFont="1">
      <alignment shrinkToFit="0" wrapText="1"/>
    </xf>
    <xf borderId="1" fillId="0" fontId="1" numFmtId="0" xfId="0" applyAlignment="1" applyBorder="1" applyFont="1">
      <alignment horizontal="center" readingOrder="0" vertical="center"/>
    </xf>
    <xf borderId="3" fillId="0" fontId="6" numFmtId="164" xfId="0" applyAlignment="1" applyBorder="1" applyFont="1" applyNumberFormat="1">
      <alignment horizontal="center"/>
    </xf>
    <xf borderId="2" fillId="0" fontId="1" numFmtId="0" xfId="0" applyAlignment="1" applyBorder="1" applyFont="1">
      <alignment horizontal="left" readingOrder="0" shrinkToFit="0" vertical="center" wrapText="1"/>
    </xf>
    <xf borderId="2" fillId="0" fontId="6" numFmtId="0" xfId="0" applyAlignment="1" applyBorder="1" applyFont="1">
      <alignment horizontal="center" shrinkToFit="0" wrapText="1"/>
    </xf>
    <xf borderId="4" fillId="0" fontId="1" numFmtId="0" xfId="0" applyAlignment="1" applyBorder="1" applyFont="1">
      <alignment readingOrder="0"/>
    </xf>
    <xf borderId="0" fillId="0" fontId="1" numFmtId="0" xfId="0" applyAlignment="1" applyFont="1">
      <alignment readingOrder="0" shrinkToFit="0" wrapText="1"/>
    </xf>
    <xf borderId="5" fillId="0" fontId="1" numFmtId="0" xfId="0" applyAlignment="1" applyBorder="1" applyFont="1">
      <alignment readingOrder="0"/>
    </xf>
    <xf borderId="2" fillId="0" fontId="6" numFmtId="164" xfId="0" applyAlignment="1" applyBorder="1" applyFont="1" applyNumberFormat="1">
      <alignment horizontal="center" shrinkToFit="0" wrapText="1"/>
    </xf>
    <xf borderId="6" fillId="0" fontId="1" numFmtId="0" xfId="0" applyAlignment="1" applyBorder="1" applyFont="1">
      <alignment readingOrder="0"/>
    </xf>
    <xf borderId="7" fillId="0" fontId="1" numFmtId="0" xfId="0" applyAlignment="1" applyBorder="1" applyFont="1">
      <alignment readingOrder="0" shrinkToFit="0" wrapText="1"/>
    </xf>
    <xf borderId="8" fillId="0" fontId="1" numFmtId="0" xfId="0" applyAlignment="1" applyBorder="1" applyFont="1">
      <alignment readingOrder="0"/>
    </xf>
    <xf borderId="4" fillId="0" fontId="1" numFmtId="0" xfId="0" applyAlignment="1" applyBorder="1" applyFont="1">
      <alignment horizontal="center" readingOrder="0"/>
    </xf>
    <xf borderId="0" fillId="0" fontId="1" numFmtId="164" xfId="0" applyAlignment="1" applyFont="1" applyNumberFormat="1">
      <alignment horizontal="center" readingOrder="0" vertical="center"/>
    </xf>
    <xf borderId="5" fillId="0" fontId="1" numFmtId="164" xfId="0" applyAlignment="1" applyBorder="1" applyFont="1" applyNumberFormat="1">
      <alignment horizontal="center" readingOrder="0" vertical="center"/>
    </xf>
    <xf borderId="0" fillId="2" fontId="7" numFmtId="0" xfId="0" applyAlignment="1" applyFill="1" applyFont="1">
      <alignment readingOrder="0"/>
    </xf>
    <xf borderId="4" fillId="0" fontId="6" numFmtId="0" xfId="0" applyAlignment="1" applyBorder="1" applyFont="1">
      <alignment horizontal="center" readingOrder="0"/>
    </xf>
    <xf borderId="4" fillId="0" fontId="1" numFmtId="0" xfId="0" applyAlignment="1" applyBorder="1" applyFont="1">
      <alignment horizontal="center" readingOrder="0" vertical="center"/>
    </xf>
    <xf borderId="0" fillId="0" fontId="6" numFmtId="0" xfId="0" applyAlignment="1" applyFont="1">
      <alignment shrinkToFit="0" wrapText="1"/>
    </xf>
    <xf borderId="0" fillId="0" fontId="1" numFmtId="0" xfId="0" applyAlignment="1" applyFont="1">
      <alignment readingOrder="0" shrinkToFit="0" vertical="center" wrapText="1"/>
    </xf>
    <xf borderId="5" fillId="0" fontId="6" numFmtId="164" xfId="0" applyAlignment="1" applyBorder="1" applyFont="1" applyNumberFormat="1">
      <alignment horizontal="center" readingOrder="0"/>
    </xf>
    <xf borderId="6" fillId="0" fontId="1" numFmtId="0" xfId="0" applyAlignment="1" applyBorder="1" applyFont="1">
      <alignment horizontal="center" readingOrder="0" shrinkToFit="0" vertical="center" wrapText="1"/>
    </xf>
    <xf borderId="7" fillId="0" fontId="1" numFmtId="0" xfId="0" applyAlignment="1" applyBorder="1" applyFont="1">
      <alignment readingOrder="0" shrinkToFit="0" vertical="center" wrapText="1"/>
    </xf>
    <xf borderId="8" fillId="0" fontId="1" numFmtId="164" xfId="0" applyAlignment="1" applyBorder="1" applyFont="1" applyNumberFormat="1">
      <alignment horizontal="center" readingOrder="0" vertical="center"/>
    </xf>
    <xf borderId="8" fillId="0" fontId="1" numFmtId="164" xfId="0" applyAlignment="1" applyBorder="1" applyFont="1" applyNumberFormat="1">
      <alignment horizontal="center" readingOrder="0" shrinkToFit="0" vertical="center" wrapText="1"/>
    </xf>
    <xf borderId="0" fillId="0" fontId="6" numFmtId="0" xfId="0" applyAlignment="1" applyFont="1">
      <alignment horizontal="center" shrinkToFit="0" wrapText="1"/>
    </xf>
    <xf borderId="0" fillId="0" fontId="1" numFmtId="0" xfId="0" applyAlignment="1" applyFont="1">
      <alignment horizontal="left" readingOrder="0" shrinkToFit="0" vertical="center" wrapText="1"/>
    </xf>
    <xf borderId="0" fillId="0" fontId="6" numFmtId="164" xfId="0" applyAlignment="1" applyFont="1" applyNumberFormat="1">
      <alignment horizontal="center" shrinkToFit="0" wrapText="1"/>
    </xf>
    <xf borderId="5" fillId="0" fontId="1" numFmtId="164" xfId="0" applyAlignment="1" applyBorder="1" applyFont="1" applyNumberFormat="1">
      <alignment horizontal="center" readingOrder="0" shrinkToFit="0" vertical="center" wrapText="1"/>
    </xf>
    <xf borderId="0" fillId="0" fontId="2" numFmtId="0" xfId="0" applyAlignment="1" applyFont="1">
      <alignment horizontal="center" readingOrder="0" vertical="top"/>
    </xf>
    <xf borderId="0" fillId="0" fontId="1" numFmtId="0" xfId="0" applyAlignment="1" applyFont="1">
      <alignment vertical="top"/>
    </xf>
    <xf borderId="6" fillId="0" fontId="1" numFmtId="0" xfId="0" applyAlignment="1" applyBorder="1" applyFont="1">
      <alignment horizontal="center" readingOrder="0"/>
    </xf>
    <xf borderId="6" fillId="0" fontId="1" numFmtId="0" xfId="0" applyAlignment="1" applyBorder="1" applyFont="1">
      <alignment readingOrder="0" vertical="top"/>
    </xf>
    <xf borderId="7" fillId="0" fontId="1" numFmtId="0" xfId="0" applyAlignment="1" applyBorder="1" applyFont="1">
      <alignment horizontal="left" readingOrder="0" shrinkToFit="0" vertical="center" wrapText="1"/>
    </xf>
    <xf borderId="7" fillId="0" fontId="1" numFmtId="0" xfId="0" applyAlignment="1" applyBorder="1" applyFont="1">
      <alignment readingOrder="0" shrinkToFit="0" vertical="top" wrapText="1"/>
    </xf>
    <xf borderId="6" fillId="0" fontId="1" numFmtId="0" xfId="0" applyAlignment="1" applyBorder="1" applyFont="1">
      <alignment horizontal="center" readingOrder="0" vertical="center"/>
    </xf>
    <xf borderId="8" fillId="0" fontId="1" numFmtId="0" xfId="0" applyAlignment="1" applyBorder="1" applyFont="1">
      <alignment readingOrder="0" vertical="top"/>
    </xf>
    <xf borderId="4" fillId="0" fontId="1" numFmtId="0" xfId="0" applyAlignment="1" applyBorder="1" applyFont="1">
      <alignment horizontal="center" readingOrder="0" vertical="top"/>
    </xf>
    <xf borderId="0" fillId="0" fontId="1" numFmtId="0" xfId="0" applyAlignment="1" applyFont="1">
      <alignment readingOrder="0" shrinkToFit="0" vertical="top" wrapText="1"/>
    </xf>
    <xf borderId="0" fillId="0" fontId="1" numFmtId="0" xfId="0" applyAlignment="1" applyFont="1">
      <alignment readingOrder="0" vertical="center"/>
    </xf>
    <xf borderId="0" fillId="0" fontId="1" numFmtId="0" xfId="0" applyAlignment="1" applyFont="1">
      <alignment readingOrder="0" vertical="top"/>
    </xf>
    <xf borderId="4" fillId="0" fontId="1" numFmtId="0" xfId="0" applyAlignment="1" applyBorder="1" applyFont="1">
      <alignment readingOrder="0" vertical="top"/>
    </xf>
    <xf borderId="0" fillId="2" fontId="7" numFmtId="0" xfId="0" applyAlignment="1" applyFont="1">
      <alignment readingOrder="0" vertical="top"/>
    </xf>
    <xf borderId="5" fillId="0" fontId="1" numFmtId="0" xfId="0" applyAlignment="1" applyBorder="1" applyFont="1">
      <alignment readingOrder="0" vertical="top"/>
    </xf>
    <xf borderId="4" fillId="0" fontId="6" numFmtId="0" xfId="0" applyAlignment="1" applyBorder="1" applyFont="1">
      <alignment horizontal="center" readingOrder="0" vertical="top"/>
    </xf>
    <xf borderId="0" fillId="2" fontId="0" numFmtId="0" xfId="0" applyAlignment="1" applyFont="1">
      <alignment horizontal="center" shrinkToFit="0" vertical="center" wrapText="1"/>
    </xf>
    <xf borderId="0" fillId="0" fontId="6" numFmtId="0" xfId="0" applyAlignment="1" applyFont="1">
      <alignment shrinkToFit="0" vertical="top" wrapText="1"/>
    </xf>
    <xf borderId="5" fillId="0" fontId="6" numFmtId="164" xfId="0" applyAlignment="1" applyBorder="1" applyFont="1" applyNumberFormat="1">
      <alignment horizontal="center" readingOrder="0" vertical="top"/>
    </xf>
    <xf borderId="6" fillId="0" fontId="1" numFmtId="0" xfId="0" applyAlignment="1" applyBorder="1" applyFont="1">
      <alignment horizontal="center" readingOrder="0" vertical="top"/>
    </xf>
    <xf borderId="7" fillId="0" fontId="1" numFmtId="0" xfId="0" applyAlignment="1" applyBorder="1" applyFont="1">
      <alignment horizontal="left" readingOrder="0" shrinkToFit="0" vertical="top" wrapText="1"/>
    </xf>
    <xf borderId="8" fillId="0" fontId="1" numFmtId="164" xfId="0" applyAlignment="1" applyBorder="1" applyFont="1" applyNumberFormat="1">
      <alignment horizontal="center" readingOrder="0" shrinkToFit="0" vertical="top" wrapText="1"/>
    </xf>
    <xf borderId="0" fillId="2" fontId="0" numFmtId="164" xfId="0" applyAlignment="1" applyFont="1" applyNumberFormat="1">
      <alignment horizontal="center" vertical="center"/>
    </xf>
    <xf borderId="8" fillId="0" fontId="1" numFmtId="164" xfId="0" applyAlignment="1" applyBorder="1" applyFont="1" applyNumberFormat="1">
      <alignment horizontal="center" readingOrder="0" vertical="top"/>
    </xf>
    <xf borderId="0" fillId="0" fontId="8" numFmtId="0" xfId="0" applyAlignment="1" applyFont="1">
      <alignment horizontal="center" readingOrder="0"/>
    </xf>
    <xf borderId="0" fillId="0" fontId="5" numFmtId="0" xfId="0" applyAlignment="1" applyFont="1">
      <alignment horizontal="center" readingOrder="0" shrinkToFit="0" vertical="center" wrapText="1"/>
    </xf>
    <xf borderId="0" fillId="0" fontId="6" numFmtId="0" xfId="0" applyAlignment="1" applyFont="1">
      <alignment shrinkToFit="0" wrapText="1"/>
    </xf>
    <xf borderId="0" fillId="2" fontId="0" numFmtId="164" xfId="0" applyAlignment="1" applyFont="1" applyNumberFormat="1">
      <alignment horizontal="center" shrinkToFit="0" vertical="center" wrapText="1"/>
    </xf>
    <xf borderId="6" fillId="0" fontId="1" numFmtId="0" xfId="0" applyAlignment="1" applyBorder="1" applyFont="1">
      <alignment horizontal="center" readingOrder="0" shrinkToFit="0" wrapText="1"/>
    </xf>
    <xf borderId="0" fillId="2" fontId="9" numFmtId="0" xfId="0" applyAlignment="1" applyFont="1">
      <alignment readingOrder="0"/>
    </xf>
    <xf borderId="7" fillId="0" fontId="1" numFmtId="164" xfId="0" applyAlignment="1" applyBorder="1" applyFont="1" applyNumberFormat="1">
      <alignment horizontal="center" readingOrder="0" vertical="center"/>
    </xf>
    <xf borderId="4" fillId="0" fontId="6" numFmtId="0" xfId="0" applyAlignment="1" applyBorder="1" applyFont="1">
      <alignment horizontal="center"/>
    </xf>
    <xf borderId="0" fillId="0" fontId="6" numFmtId="0" xfId="0" applyFont="1"/>
    <xf borderId="5" fillId="0" fontId="6" numFmtId="164" xfId="0" applyAlignment="1" applyBorder="1" applyFont="1" applyNumberFormat="1">
      <alignment horizontal="center"/>
    </xf>
    <xf borderId="6" fillId="0" fontId="6" numFmtId="0" xfId="0" applyAlignment="1" applyBorder="1" applyFont="1">
      <alignment horizontal="center" shrinkToFit="0" wrapText="1"/>
    </xf>
    <xf borderId="7" fillId="0" fontId="6" numFmtId="0" xfId="0" applyAlignment="1" applyBorder="1" applyFont="1">
      <alignment shrinkToFit="0" wrapText="1"/>
    </xf>
    <xf borderId="8" fillId="0" fontId="6" numFmtId="164" xfId="0" applyAlignment="1" applyBorder="1" applyFont="1" applyNumberFormat="1">
      <alignment horizontal="center"/>
    </xf>
    <xf borderId="0" fillId="0" fontId="5" numFmtId="0" xfId="0" applyAlignment="1" applyFont="1">
      <alignment horizontal="center" shrinkToFit="0" vertical="center" wrapText="1"/>
    </xf>
    <xf borderId="0" fillId="0" fontId="5" numFmtId="164" xfId="0" applyAlignment="1" applyFont="1" applyNumberFormat="1">
      <alignment horizontal="center" vertical="center"/>
    </xf>
    <xf borderId="0" fillId="0" fontId="2" numFmtId="0" xfId="0" applyAlignment="1" applyFont="1">
      <alignment horizontal="right" readingOrder="0"/>
    </xf>
    <xf borderId="0" fillId="0" fontId="2" numFmtId="164" xfId="0" applyAlignment="1" applyFont="1" applyNumberForma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905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905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905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2.29"/>
    <col customWidth="1" min="2" max="2" width="60.43"/>
    <col customWidth="1" min="3" max="3" width="43.86"/>
    <col hidden="1" min="4" max="7" width="14.43"/>
    <col customWidth="1" hidden="1" min="8" max="8" width="40.29"/>
    <col hidden="1" min="9" max="12" width="14.43"/>
    <col customWidth="1" hidden="1" min="13" max="13" width="24.86"/>
    <col hidden="1" min="14" max="33" width="14.43"/>
  </cols>
  <sheetData>
    <row r="1">
      <c r="A1" s="1"/>
      <c r="G1" s="2"/>
      <c r="H1" s="2"/>
      <c r="I1" s="2"/>
      <c r="J1" s="2"/>
      <c r="K1" s="2"/>
      <c r="L1" s="2"/>
      <c r="M1" s="2"/>
      <c r="N1" s="2"/>
      <c r="O1" s="2"/>
      <c r="P1" s="2"/>
      <c r="Q1" s="2"/>
      <c r="R1" s="2"/>
      <c r="S1" s="2"/>
      <c r="T1" s="2"/>
      <c r="U1" s="2"/>
      <c r="V1" s="2"/>
      <c r="W1" s="2"/>
      <c r="X1" s="2"/>
      <c r="Y1" s="2"/>
      <c r="Z1" s="2"/>
      <c r="AA1" s="2"/>
      <c r="AB1" s="2"/>
      <c r="AC1" s="2"/>
      <c r="AD1" s="2"/>
      <c r="AE1" s="2"/>
      <c r="AF1" s="2"/>
      <c r="AG1" s="2"/>
    </row>
    <row r="2">
      <c r="G2" s="2"/>
      <c r="H2" s="2"/>
      <c r="I2" s="2"/>
      <c r="J2" s="2"/>
      <c r="K2" s="2"/>
      <c r="L2" s="2"/>
      <c r="M2" s="2"/>
      <c r="N2" s="2"/>
      <c r="O2" s="2"/>
      <c r="P2" s="2"/>
      <c r="Q2" s="2"/>
      <c r="R2" s="2"/>
      <c r="S2" s="2"/>
      <c r="T2" s="2"/>
      <c r="U2" s="2"/>
      <c r="V2" s="2"/>
      <c r="W2" s="2"/>
      <c r="X2" s="2"/>
      <c r="Y2" s="2"/>
      <c r="Z2" s="2"/>
      <c r="AA2" s="2"/>
      <c r="AB2" s="2"/>
      <c r="AC2" s="2"/>
      <c r="AD2" s="2"/>
      <c r="AE2" s="2"/>
      <c r="AF2" s="2"/>
      <c r="AG2" s="2"/>
    </row>
    <row r="3">
      <c r="G3" s="2"/>
      <c r="H3" s="2"/>
      <c r="I3" s="2"/>
      <c r="J3" s="2"/>
      <c r="K3" s="2"/>
      <c r="L3" s="2"/>
      <c r="M3" s="2"/>
      <c r="N3" s="2"/>
      <c r="O3" s="2"/>
      <c r="P3" s="2"/>
      <c r="Q3" s="2"/>
      <c r="R3" s="2"/>
      <c r="S3" s="2"/>
      <c r="T3" s="2"/>
      <c r="U3" s="2"/>
      <c r="V3" s="2"/>
      <c r="W3" s="2"/>
      <c r="X3" s="2"/>
      <c r="Y3" s="2"/>
      <c r="Z3" s="2"/>
      <c r="AA3" s="2"/>
      <c r="AB3" s="2"/>
      <c r="AC3" s="2"/>
      <c r="AD3" s="2"/>
      <c r="AE3" s="2"/>
      <c r="AF3" s="2"/>
      <c r="AG3" s="2"/>
    </row>
    <row r="4">
      <c r="G4" s="2"/>
      <c r="H4" s="2"/>
      <c r="I4" s="2"/>
      <c r="J4" s="2"/>
      <c r="K4" s="2"/>
      <c r="L4" s="2"/>
      <c r="M4" s="2"/>
      <c r="N4" s="2"/>
      <c r="O4" s="2"/>
      <c r="P4" s="2"/>
      <c r="Q4" s="2"/>
      <c r="R4" s="2"/>
      <c r="S4" s="2"/>
      <c r="T4" s="2"/>
      <c r="U4" s="2"/>
      <c r="V4" s="2"/>
      <c r="W4" s="2"/>
      <c r="X4" s="2"/>
      <c r="Y4" s="2"/>
      <c r="Z4" s="2"/>
      <c r="AA4" s="2"/>
      <c r="AB4" s="2"/>
      <c r="AC4" s="2"/>
      <c r="AD4" s="2"/>
      <c r="AE4" s="2"/>
      <c r="AF4" s="2"/>
      <c r="AG4" s="2"/>
    </row>
    <row r="5">
      <c r="G5" s="2" t="s">
        <v>0</v>
      </c>
      <c r="J5" s="2" t="s">
        <v>1</v>
      </c>
      <c r="M5" s="2" t="s">
        <v>2</v>
      </c>
      <c r="P5" s="2" t="s">
        <v>3</v>
      </c>
      <c r="S5" s="2" t="s">
        <v>4</v>
      </c>
      <c r="V5" s="2" t="s">
        <v>5</v>
      </c>
      <c r="Y5" s="2" t="s">
        <v>6</v>
      </c>
      <c r="AB5" s="2" t="s">
        <v>7</v>
      </c>
      <c r="AE5" s="2" t="s">
        <v>8</v>
      </c>
    </row>
    <row r="6">
      <c r="A6" s="3"/>
      <c r="B6" s="3"/>
      <c r="C6" s="3"/>
      <c r="D6" s="4"/>
      <c r="G6" s="2"/>
      <c r="H6" s="2"/>
      <c r="I6" s="2"/>
      <c r="J6" s="2"/>
      <c r="K6" s="2"/>
      <c r="L6" s="2"/>
      <c r="M6" s="2"/>
      <c r="N6" s="2"/>
      <c r="O6" s="2"/>
      <c r="P6" s="2"/>
      <c r="Q6" s="2"/>
      <c r="R6" s="2"/>
      <c r="S6" s="2"/>
      <c r="T6" s="2"/>
      <c r="U6" s="2"/>
      <c r="V6" s="2"/>
      <c r="W6" s="2"/>
      <c r="X6" s="2"/>
      <c r="Y6" s="2"/>
      <c r="Z6" s="2"/>
      <c r="AA6" s="2"/>
      <c r="AB6" s="2"/>
      <c r="AC6" s="2"/>
      <c r="AD6" s="2"/>
      <c r="AE6" s="2"/>
      <c r="AF6" s="2"/>
      <c r="AG6" s="2"/>
    </row>
    <row r="7">
      <c r="A7" s="3" t="s">
        <v>10</v>
      </c>
      <c r="D7" s="4"/>
      <c r="G7" s="2"/>
      <c r="H7" s="2"/>
      <c r="I7" s="2"/>
      <c r="J7" s="2"/>
      <c r="K7" s="2"/>
      <c r="L7" s="2"/>
      <c r="M7" s="2"/>
      <c r="N7" s="2"/>
      <c r="O7" s="2"/>
      <c r="P7" s="2"/>
      <c r="Q7" s="2"/>
      <c r="R7" s="2"/>
      <c r="S7" s="2"/>
      <c r="T7" s="2"/>
      <c r="U7" s="2"/>
      <c r="V7" s="2"/>
      <c r="W7" s="2"/>
      <c r="X7" s="2"/>
      <c r="Y7" s="2"/>
      <c r="Z7" s="2"/>
      <c r="AA7" s="2"/>
      <c r="AB7" s="2"/>
      <c r="AC7" s="2"/>
      <c r="AD7" s="2"/>
      <c r="AE7" s="2"/>
      <c r="AF7" s="2"/>
      <c r="AG7" s="2"/>
    </row>
    <row r="8">
      <c r="A8" s="3"/>
      <c r="B8" s="3"/>
      <c r="C8" s="3"/>
      <c r="D8" s="4"/>
      <c r="G8" s="2"/>
      <c r="H8" s="2"/>
      <c r="I8" s="2"/>
      <c r="J8" s="2"/>
      <c r="K8" s="2"/>
      <c r="L8" s="2"/>
      <c r="M8" s="2"/>
      <c r="N8" s="2"/>
      <c r="O8" s="2"/>
      <c r="P8" s="2"/>
      <c r="Q8" s="2"/>
      <c r="R8" s="2"/>
      <c r="S8" s="2"/>
      <c r="T8" s="2"/>
      <c r="U8" s="2"/>
      <c r="V8" s="2"/>
      <c r="W8" s="2"/>
      <c r="X8" s="2"/>
      <c r="Y8" s="2"/>
      <c r="Z8" s="2"/>
      <c r="AA8" s="2"/>
      <c r="AB8" s="2"/>
      <c r="AC8" s="2"/>
      <c r="AD8" s="2"/>
      <c r="AE8" s="2"/>
      <c r="AF8" s="2"/>
      <c r="AG8" s="2"/>
    </row>
    <row r="9">
      <c r="A9" s="5" t="s">
        <v>13</v>
      </c>
      <c r="D9" s="4"/>
      <c r="G9" s="2"/>
      <c r="H9" s="2"/>
      <c r="I9" s="2"/>
      <c r="J9" s="2"/>
      <c r="K9" s="2"/>
      <c r="L9" s="2"/>
      <c r="M9" s="2"/>
      <c r="N9" s="2"/>
      <c r="O9" s="2"/>
      <c r="P9" s="2"/>
      <c r="Q9" s="2"/>
      <c r="R9" s="2"/>
      <c r="S9" s="2"/>
      <c r="T9" s="2"/>
      <c r="U9" s="2"/>
      <c r="V9" s="2"/>
      <c r="W9" s="2"/>
      <c r="X9" s="2"/>
      <c r="Y9" s="2"/>
      <c r="Z9" s="2"/>
      <c r="AA9" s="2"/>
      <c r="AB9" s="2"/>
      <c r="AC9" s="2"/>
      <c r="AD9" s="2"/>
      <c r="AE9" s="2"/>
      <c r="AF9" s="2"/>
      <c r="AG9" s="2"/>
    </row>
    <row r="10">
      <c r="D10" s="4"/>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c r="D11" s="4"/>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c r="A12" s="3" t="s">
        <v>0</v>
      </c>
      <c r="D12" s="4"/>
      <c r="G12" s="2" t="s">
        <v>15</v>
      </c>
      <c r="H12" s="2"/>
      <c r="I12" s="2" t="s">
        <v>16</v>
      </c>
      <c r="J12" s="2" t="s">
        <v>15</v>
      </c>
      <c r="K12" s="2" t="s">
        <v>17</v>
      </c>
      <c r="L12" s="2" t="s">
        <v>16</v>
      </c>
      <c r="M12" s="2" t="s">
        <v>15</v>
      </c>
      <c r="N12" s="2" t="s">
        <v>17</v>
      </c>
      <c r="O12" s="2" t="s">
        <v>16</v>
      </c>
      <c r="P12" s="2" t="s">
        <v>15</v>
      </c>
      <c r="Q12" s="2" t="s">
        <v>17</v>
      </c>
      <c r="R12" s="2" t="s">
        <v>16</v>
      </c>
      <c r="S12" s="2" t="s">
        <v>15</v>
      </c>
      <c r="T12" s="2" t="s">
        <v>17</v>
      </c>
      <c r="U12" s="2" t="s">
        <v>16</v>
      </c>
      <c r="V12" s="2" t="s">
        <v>15</v>
      </c>
      <c r="W12" s="2" t="s">
        <v>17</v>
      </c>
      <c r="X12" s="2" t="s">
        <v>16</v>
      </c>
      <c r="Y12" s="2" t="s">
        <v>15</v>
      </c>
      <c r="Z12" s="2" t="s">
        <v>17</v>
      </c>
      <c r="AA12" s="2" t="s">
        <v>16</v>
      </c>
      <c r="AB12" s="2" t="s">
        <v>15</v>
      </c>
      <c r="AC12" s="2" t="s">
        <v>17</v>
      </c>
      <c r="AD12" s="2" t="s">
        <v>18</v>
      </c>
      <c r="AE12" s="2" t="s">
        <v>15</v>
      </c>
      <c r="AF12" s="2" t="s">
        <v>17</v>
      </c>
      <c r="AG12" s="2" t="s">
        <v>18</v>
      </c>
    </row>
    <row r="13">
      <c r="A13" s="4" t="s">
        <v>19</v>
      </c>
      <c r="B13" s="4" t="s">
        <v>17</v>
      </c>
      <c r="C13" s="4" t="s">
        <v>16</v>
      </c>
      <c r="D13" s="4"/>
      <c r="G13" s="6"/>
      <c r="H13" s="6"/>
      <c r="I13" s="6"/>
    </row>
    <row r="14" ht="72.0" customHeight="1">
      <c r="A14" s="7" t="s">
        <v>20</v>
      </c>
      <c r="B14" s="8" t="str">
        <f>VLOOKUP(A14,G14:I16,2,0)</f>
        <v>One piece Maple neck; 10" radius; 0.85" at the 1st to 0.95" at the 12th fret; 21 tall frets, vintage style truss rod adjustement. Available with a Rosewood fretboard. </v>
      </c>
      <c r="C14" s="8">
        <f>VLOOKUP(A14,G14:I16,3,0)</f>
        <v>0</v>
      </c>
      <c r="G14" s="9" t="s">
        <v>20</v>
      </c>
      <c r="H14" s="10" t="s">
        <v>21</v>
      </c>
      <c r="I14" s="11">
        <v>0.0</v>
      </c>
      <c r="J14" s="9" t="s">
        <v>22</v>
      </c>
      <c r="K14" s="10" t="s">
        <v>23</v>
      </c>
      <c r="L14" s="11">
        <v>0.0</v>
      </c>
      <c r="M14" s="12" t="s">
        <v>24</v>
      </c>
      <c r="N14" s="10" t="s">
        <v>25</v>
      </c>
      <c r="O14" s="14">
        <v>0.0</v>
      </c>
      <c r="P14" s="15" t="s">
        <v>27</v>
      </c>
      <c r="Q14" s="16" t="s">
        <v>28</v>
      </c>
      <c r="R14" s="14">
        <v>0.0</v>
      </c>
      <c r="S14" s="15" t="s">
        <v>27</v>
      </c>
      <c r="T14" s="16" t="s">
        <v>30</v>
      </c>
      <c r="U14" s="14">
        <v>0.0</v>
      </c>
      <c r="V14" s="12" t="s">
        <v>31</v>
      </c>
      <c r="W14" s="16" t="s">
        <v>32</v>
      </c>
      <c r="X14" s="14">
        <v>0.0</v>
      </c>
      <c r="Y14" s="15" t="s">
        <v>33</v>
      </c>
      <c r="Z14" s="16" t="s">
        <v>34</v>
      </c>
      <c r="AA14" s="18">
        <v>0.0</v>
      </c>
      <c r="AB14" s="20" t="s">
        <v>36</v>
      </c>
      <c r="AC14" s="22" t="s">
        <v>37</v>
      </c>
      <c r="AD14" s="18">
        <v>0.0</v>
      </c>
      <c r="AE14" s="12" t="s">
        <v>39</v>
      </c>
      <c r="AF14" s="16" t="s">
        <v>40</v>
      </c>
      <c r="AG14" s="14">
        <v>0.0</v>
      </c>
    </row>
    <row r="15" ht="15.75" customHeight="1">
      <c r="G15" s="24" t="s">
        <v>41</v>
      </c>
      <c r="H15" s="25" t="s">
        <v>42</v>
      </c>
      <c r="I15" s="26">
        <v>0.0</v>
      </c>
      <c r="J15" s="28" t="s">
        <v>43</v>
      </c>
      <c r="K15" s="29" t="s">
        <v>44</v>
      </c>
      <c r="L15" s="30">
        <v>35.0</v>
      </c>
      <c r="M15" s="31" t="s">
        <v>45</v>
      </c>
      <c r="N15" s="25" t="s">
        <v>46</v>
      </c>
      <c r="O15" s="33">
        <v>15.0</v>
      </c>
      <c r="P15" s="24" t="s">
        <v>49</v>
      </c>
      <c r="Q15" s="34" t="s">
        <v>50</v>
      </c>
      <c r="R15" s="26">
        <v>139.95</v>
      </c>
      <c r="S15" s="36" t="s">
        <v>52</v>
      </c>
      <c r="T15" s="38" t="s">
        <v>54</v>
      </c>
      <c r="U15" s="33">
        <v>45.0</v>
      </c>
      <c r="V15" s="40" t="s">
        <v>55</v>
      </c>
      <c r="W15" s="41" t="s">
        <v>56</v>
      </c>
      <c r="X15" s="42">
        <v>6.0</v>
      </c>
      <c r="Y15" s="40" t="s">
        <v>57</v>
      </c>
      <c r="Z15" s="41" t="s">
        <v>58</v>
      </c>
      <c r="AA15" s="43">
        <v>35.0</v>
      </c>
      <c r="AB15" s="31" t="s">
        <v>59</v>
      </c>
      <c r="AC15" s="45" t="s">
        <v>60</v>
      </c>
      <c r="AD15" s="47">
        <v>100.0</v>
      </c>
      <c r="AE15" s="31" t="s">
        <v>61</v>
      </c>
      <c r="AF15" s="25" t="s">
        <v>62</v>
      </c>
      <c r="AG15" s="33">
        <v>50.0</v>
      </c>
    </row>
    <row r="16" ht="19.5" customHeight="1">
      <c r="A16" s="3" t="s">
        <v>1</v>
      </c>
      <c r="G16" s="28" t="s">
        <v>63</v>
      </c>
      <c r="H16" s="41" t="s">
        <v>64</v>
      </c>
      <c r="I16" s="30">
        <v>150.0</v>
      </c>
      <c r="M16" s="31" t="s">
        <v>65</v>
      </c>
      <c r="N16" s="25" t="s">
        <v>46</v>
      </c>
      <c r="O16" s="26">
        <v>40.0</v>
      </c>
      <c r="P16" s="24" t="s">
        <v>66</v>
      </c>
      <c r="Q16" s="34" t="s">
        <v>67</v>
      </c>
      <c r="R16" s="26">
        <v>139.95</v>
      </c>
      <c r="S16" s="36" t="s">
        <v>68</v>
      </c>
      <c r="T16" s="38" t="s">
        <v>69</v>
      </c>
      <c r="U16" s="33">
        <v>35.0</v>
      </c>
      <c r="AB16" s="50" t="s">
        <v>70</v>
      </c>
      <c r="AC16" s="52" t="s">
        <v>71</v>
      </c>
      <c r="AD16" s="43">
        <v>265.0</v>
      </c>
      <c r="AE16" s="54" t="s">
        <v>72</v>
      </c>
      <c r="AF16" s="29" t="s">
        <v>73</v>
      </c>
      <c r="AG16" s="42">
        <v>75.0</v>
      </c>
    </row>
    <row r="17" ht="15.75" customHeight="1">
      <c r="A17" s="4" t="s">
        <v>19</v>
      </c>
      <c r="B17" s="4" t="s">
        <v>17</v>
      </c>
      <c r="C17" s="4" t="s">
        <v>16</v>
      </c>
      <c r="M17" s="31" t="s">
        <v>74</v>
      </c>
      <c r="N17" s="25" t="s">
        <v>46</v>
      </c>
      <c r="O17" s="26">
        <v>30.0</v>
      </c>
      <c r="P17" s="24" t="s">
        <v>75</v>
      </c>
      <c r="Q17" s="34" t="s">
        <v>76</v>
      </c>
      <c r="R17" s="26">
        <v>139.95</v>
      </c>
      <c r="S17" s="36" t="s">
        <v>77</v>
      </c>
      <c r="T17" s="58" t="s">
        <v>78</v>
      </c>
      <c r="U17" s="33">
        <v>35.0</v>
      </c>
    </row>
    <row r="18">
      <c r="A18" s="7" t="s">
        <v>22</v>
      </c>
      <c r="B18" s="64" t="str">
        <f>VLOOKUP(A18,J14:L15,2,0)</f>
        <v>Self-lubricated and pre-slotted Tusq nut. Provides tuning stability and durablilty, while being consistent in tone.</v>
      </c>
      <c r="C18" s="70">
        <f>VLOOKUP(A18,J14:L15,3,0)</f>
        <v>0</v>
      </c>
      <c r="M18" s="36" t="s">
        <v>82</v>
      </c>
      <c r="N18" s="25" t="s">
        <v>83</v>
      </c>
      <c r="O18" s="33">
        <v>90.0</v>
      </c>
      <c r="P18" s="24" t="s">
        <v>84</v>
      </c>
      <c r="Q18" s="34" t="s">
        <v>85</v>
      </c>
      <c r="R18" s="26">
        <v>139.95</v>
      </c>
      <c r="S18" s="40" t="s">
        <v>86</v>
      </c>
      <c r="T18" s="41" t="s">
        <v>87</v>
      </c>
      <c r="U18" s="42">
        <v>25.0</v>
      </c>
    </row>
    <row r="19" ht="15.75" customHeight="1">
      <c r="M19" s="36" t="s">
        <v>88</v>
      </c>
      <c r="N19" s="25" t="s">
        <v>83</v>
      </c>
      <c r="O19" s="33">
        <v>115.0</v>
      </c>
      <c r="P19" s="24" t="s">
        <v>89</v>
      </c>
      <c r="Q19" s="34" t="s">
        <v>90</v>
      </c>
      <c r="R19" s="26">
        <v>119.95</v>
      </c>
    </row>
    <row r="20">
      <c r="A20" s="3" t="s">
        <v>2</v>
      </c>
      <c r="M20" s="31" t="s">
        <v>94</v>
      </c>
      <c r="N20" s="6" t="s">
        <v>95</v>
      </c>
      <c r="O20" s="33">
        <v>115.0</v>
      </c>
      <c r="P20" s="24" t="s">
        <v>96</v>
      </c>
      <c r="Q20" s="34" t="s">
        <v>97</v>
      </c>
      <c r="R20" s="26">
        <v>119.95</v>
      </c>
    </row>
    <row r="21">
      <c r="A21" s="72" t="s">
        <v>19</v>
      </c>
      <c r="B21" s="72" t="s">
        <v>17</v>
      </c>
      <c r="C21" s="72" t="s">
        <v>16</v>
      </c>
      <c r="M21" s="31" t="s">
        <v>98</v>
      </c>
      <c r="N21" s="6" t="s">
        <v>95</v>
      </c>
      <c r="O21" s="33">
        <v>135.0</v>
      </c>
      <c r="P21" s="24" t="s">
        <v>99</v>
      </c>
      <c r="Q21" s="34" t="s">
        <v>100</v>
      </c>
      <c r="R21" s="26">
        <v>139.95</v>
      </c>
    </row>
    <row r="22">
      <c r="A22" s="73" t="s">
        <v>24</v>
      </c>
      <c r="B22" s="64" t="str">
        <f>VLOOKUP(A22,M14:O26,2,0)</f>
        <v>Two post holes allow you to change the tension of the strings over the nut. Nickel, Gold, Black. </v>
      </c>
      <c r="C22" s="75">
        <f>VLOOKUP(A22,M14:O26,3,0)</f>
        <v>0</v>
      </c>
      <c r="M22" s="31" t="s">
        <v>111</v>
      </c>
      <c r="N22" s="6" t="s">
        <v>95</v>
      </c>
      <c r="O22" s="33">
        <v>130.0</v>
      </c>
      <c r="P22" s="24" t="s">
        <v>114</v>
      </c>
      <c r="Q22" s="34" t="s">
        <v>116</v>
      </c>
      <c r="R22" s="26">
        <v>139.95</v>
      </c>
    </row>
    <row r="23" ht="15.75" customHeight="1">
      <c r="M23" s="76" t="s">
        <v>117</v>
      </c>
      <c r="N23" s="29" t="s">
        <v>118</v>
      </c>
      <c r="O23" s="42">
        <v>20.0</v>
      </c>
      <c r="P23" s="24" t="s">
        <v>119</v>
      </c>
      <c r="Q23" s="77" t="s">
        <v>120</v>
      </c>
      <c r="R23" s="26">
        <v>85.0</v>
      </c>
    </row>
    <row r="24" ht="22.5" customHeight="1">
      <c r="A24" s="3" t="s">
        <v>3</v>
      </c>
      <c r="M24" s="76" t="s">
        <v>122</v>
      </c>
      <c r="N24" s="29" t="s">
        <v>118</v>
      </c>
      <c r="O24" s="42">
        <v>75.0</v>
      </c>
      <c r="P24" s="24" t="s">
        <v>124</v>
      </c>
      <c r="Q24" s="77" t="s">
        <v>125</v>
      </c>
      <c r="R24" s="26">
        <v>95.0</v>
      </c>
    </row>
    <row r="25" ht="15.75" customHeight="1">
      <c r="A25" s="72" t="s">
        <v>19</v>
      </c>
      <c r="B25" s="72" t="s">
        <v>17</v>
      </c>
      <c r="C25" s="72" t="s">
        <v>16</v>
      </c>
      <c r="M25" s="76" t="s">
        <v>126</v>
      </c>
      <c r="N25" s="29" t="s">
        <v>118</v>
      </c>
      <c r="O25" s="42">
        <v>38.0</v>
      </c>
      <c r="P25" s="24" t="s">
        <v>127</v>
      </c>
      <c r="Q25" s="77" t="s">
        <v>128</v>
      </c>
      <c r="R25" s="26">
        <v>95.0</v>
      </c>
    </row>
    <row r="26">
      <c r="A26" s="7" t="s">
        <v>27</v>
      </c>
      <c r="B26" s="64" t="str">
        <f>VLOOKUP(A26,P14:R29,2,0)</f>
        <v>Extremely versatile pickups. Great for any style or set up. </v>
      </c>
      <c r="C26" s="70">
        <f>VLOOKUP(A26,P14:R29,3,0)</f>
        <v>0</v>
      </c>
      <c r="M26" s="76" t="s">
        <v>136</v>
      </c>
      <c r="N26" s="29" t="s">
        <v>118</v>
      </c>
      <c r="O26" s="42">
        <v>35.0</v>
      </c>
      <c r="P26" s="24" t="s">
        <v>137</v>
      </c>
      <c r="Q26" s="77" t="s">
        <v>138</v>
      </c>
      <c r="R26" s="26">
        <v>125.0</v>
      </c>
    </row>
    <row r="27">
      <c r="P27" s="24" t="s">
        <v>142</v>
      </c>
      <c r="Q27" s="77" t="s">
        <v>143</v>
      </c>
      <c r="R27" s="26">
        <v>129.0</v>
      </c>
    </row>
    <row r="28">
      <c r="A28" s="3" t="s">
        <v>4</v>
      </c>
      <c r="P28" s="24" t="s">
        <v>144</v>
      </c>
      <c r="Q28" s="77" t="s">
        <v>145</v>
      </c>
      <c r="R28" s="26">
        <v>135.0</v>
      </c>
    </row>
    <row r="29" ht="15.75" customHeight="1">
      <c r="A29" s="72" t="s">
        <v>19</v>
      </c>
      <c r="B29" s="72" t="s">
        <v>17</v>
      </c>
      <c r="C29" s="72" t="s">
        <v>16</v>
      </c>
      <c r="P29" s="54" t="s">
        <v>147</v>
      </c>
      <c r="Q29" s="41" t="s">
        <v>148</v>
      </c>
      <c r="R29" s="42">
        <v>170.0</v>
      </c>
    </row>
    <row r="30">
      <c r="A30" s="7" t="s">
        <v>27</v>
      </c>
      <c r="B30" s="85" t="str">
        <f>VLOOKUP(A30,S14:U18,2,0)</f>
        <v>Vintage style steel bridge with staggered saddles. </v>
      </c>
      <c r="C30" s="86">
        <f>VLOOKUP(A30,S14:U18,3,0)</f>
        <v>0</v>
      </c>
    </row>
    <row r="32">
      <c r="A32" s="3" t="s">
        <v>5</v>
      </c>
    </row>
    <row r="33">
      <c r="A33" s="72" t="s">
        <v>19</v>
      </c>
      <c r="B33" s="72" t="s">
        <v>17</v>
      </c>
      <c r="C33" s="72" t="s">
        <v>16</v>
      </c>
    </row>
    <row r="34">
      <c r="A34" s="7" t="s">
        <v>31</v>
      </c>
      <c r="B34" s="85" t="str">
        <f>VLOOKUP(A34,V14:X15,2,0)</f>
        <v>.047 MFD @ 600V </v>
      </c>
      <c r="C34" s="70">
        <f>VLOOKUP(A34,V14:X15,3,0)</f>
        <v>0</v>
      </c>
    </row>
    <row r="36">
      <c r="A36" s="3" t="s">
        <v>6</v>
      </c>
    </row>
    <row r="37">
      <c r="A37" s="72" t="s">
        <v>19</v>
      </c>
      <c r="B37" s="72" t="s">
        <v>17</v>
      </c>
      <c r="C37" s="72" t="s">
        <v>16</v>
      </c>
    </row>
    <row r="38">
      <c r="A38" s="73" t="s">
        <v>33</v>
      </c>
      <c r="B38" s="85" t="str">
        <f>VLOOKUP(A38, Y14:AA15,2,0)</f>
        <v>White, Aged White, Pearloid, White/Black/White 3-Ply, Black, Tortoise, Mint, Black Pearloid. </v>
      </c>
      <c r="C38" s="75">
        <f>VLOOKUP(A38, Y14:AA15,3,0)</f>
        <v>0</v>
      </c>
    </row>
    <row r="40">
      <c r="A40" s="3" t="s">
        <v>7</v>
      </c>
    </row>
    <row r="41">
      <c r="A41" s="72" t="s">
        <v>19</v>
      </c>
      <c r="B41" s="72" t="s">
        <v>17</v>
      </c>
      <c r="C41" s="72" t="s">
        <v>16</v>
      </c>
    </row>
    <row r="42">
      <c r="A42" s="73" t="s">
        <v>36</v>
      </c>
      <c r="B42" s="85" t="str">
        <f>VLOOKUP(A42,AB14:AD16,2,0)</f>
        <v>Our water based stains are applied by hand and finished with our unique techniques. Choose a custom color or one that we've previously done!</v>
      </c>
      <c r="C42" s="75">
        <f>VLOOKUP(A42,AB14:AD16,3,0)</f>
        <v>0</v>
      </c>
    </row>
    <row r="44">
      <c r="A44" s="3" t="s">
        <v>8</v>
      </c>
    </row>
    <row r="45">
      <c r="A45" s="72" t="s">
        <v>19</v>
      </c>
      <c r="B45" s="72" t="s">
        <v>17</v>
      </c>
      <c r="C45" s="72" t="s">
        <v>16</v>
      </c>
    </row>
    <row r="46">
      <c r="A46" s="73" t="s">
        <v>39</v>
      </c>
      <c r="B46" s="85" t="str">
        <f>VLOOKUP(A46,AE14:AG16,2,0)</f>
        <v>A light-weight option to carry and protect your dream guitar. </v>
      </c>
      <c r="C46" s="75">
        <f>VLOOKUP(A46,AE14:AG16,3,0)</f>
        <v>0</v>
      </c>
    </row>
    <row r="49">
      <c r="B49" s="87" t="s">
        <v>172</v>
      </c>
      <c r="C49" s="88">
        <f>SUM(C14,C18,C22,C26,C30,C34,C38,C42,C46)</f>
        <v>0</v>
      </c>
    </row>
    <row r="50">
      <c r="B50" s="87"/>
      <c r="C50" s="88"/>
    </row>
    <row r="51">
      <c r="B51" s="87" t="s">
        <v>181</v>
      </c>
      <c r="C51" s="88">
        <f>SUM(999+C49)</f>
        <v>999</v>
      </c>
    </row>
  </sheetData>
  <mergeCells count="21">
    <mergeCell ref="A16:C16"/>
    <mergeCell ref="A24:C24"/>
    <mergeCell ref="A28:C28"/>
    <mergeCell ref="A32:C32"/>
    <mergeCell ref="A36:C36"/>
    <mergeCell ref="A40:C40"/>
    <mergeCell ref="A44:C44"/>
    <mergeCell ref="A20:C20"/>
    <mergeCell ref="Y5:AA5"/>
    <mergeCell ref="AB5:AD5"/>
    <mergeCell ref="AE5:AG5"/>
    <mergeCell ref="S5:U5"/>
    <mergeCell ref="P5:R5"/>
    <mergeCell ref="A12:C12"/>
    <mergeCell ref="A1:C5"/>
    <mergeCell ref="J5:L5"/>
    <mergeCell ref="M5:O5"/>
    <mergeCell ref="A7:C7"/>
    <mergeCell ref="V5:X5"/>
    <mergeCell ref="G5:I5"/>
    <mergeCell ref="A9:C11"/>
  </mergeCells>
  <dataValidations>
    <dataValidation type="list" allowBlank="1" sqref="A30">
      <formula1>'CS-1 '!$S$14:$S$18</formula1>
    </dataValidation>
    <dataValidation type="list" allowBlank="1" sqref="A18">
      <formula1>'CS-1 '!$J$14:$J$15</formula1>
    </dataValidation>
    <dataValidation type="list" allowBlank="1" sqref="A38">
      <formula1>'CS-1 '!$Y$14:$Y$15</formula1>
    </dataValidation>
    <dataValidation type="list" allowBlank="1" sqref="A26">
      <formula1>'CS-1 '!$P$14:$P$29</formula1>
    </dataValidation>
    <dataValidation type="list" allowBlank="1" sqref="A42">
      <formula1>'CS-1 '!$AB$14:$AB$16</formula1>
    </dataValidation>
    <dataValidation type="list" allowBlank="1" sqref="A46">
      <formula1>'CS-1 '!$AE$14:$AE$16</formula1>
    </dataValidation>
    <dataValidation type="list" allowBlank="1" sqref="A34">
      <formula1>'CS-1 '!$V$14:$V$15</formula1>
    </dataValidation>
    <dataValidation type="list" allowBlank="1" sqref="A14">
      <formula1>'CS-1 '!$G$14:$G$16</formula1>
    </dataValidation>
    <dataValidation type="list" allowBlank="1" sqref="A22">
      <formula1>'CS-1 '!$M$14:$M$26</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5.0"/>
    <col customWidth="1" min="2" max="2" width="56.43"/>
    <col customWidth="1" min="3" max="3" width="35.29"/>
    <col hidden="1" min="4" max="7" width="14.43"/>
    <col customWidth="1" hidden="1" min="8" max="8" width="40.29"/>
    <col hidden="1" min="9" max="12" width="14.43"/>
    <col customWidth="1" hidden="1" min="13" max="13" width="24.86"/>
    <col hidden="1" min="14" max="33" width="14.43"/>
  </cols>
  <sheetData>
    <row r="1">
      <c r="A1" s="1"/>
      <c r="G1" s="2"/>
      <c r="H1" s="2"/>
      <c r="I1" s="2"/>
      <c r="J1" s="2"/>
      <c r="K1" s="2"/>
      <c r="L1" s="2"/>
      <c r="M1" s="2"/>
      <c r="N1" s="2"/>
      <c r="O1" s="2"/>
      <c r="P1" s="2"/>
      <c r="Q1" s="2"/>
      <c r="R1" s="2"/>
      <c r="S1" s="2"/>
      <c r="T1" s="2"/>
      <c r="U1" s="2"/>
      <c r="V1" s="2"/>
      <c r="W1" s="2"/>
      <c r="X1" s="2"/>
      <c r="Y1" s="2"/>
      <c r="Z1" s="2"/>
      <c r="AA1" s="2"/>
      <c r="AB1" s="2"/>
      <c r="AC1" s="2"/>
      <c r="AD1" s="2"/>
      <c r="AE1" s="2"/>
      <c r="AF1" s="2"/>
      <c r="AG1" s="2"/>
    </row>
    <row r="2">
      <c r="G2" s="2"/>
      <c r="H2" s="2"/>
      <c r="I2" s="2"/>
      <c r="J2" s="2"/>
      <c r="K2" s="2"/>
      <c r="L2" s="2"/>
      <c r="M2" s="2"/>
      <c r="N2" s="2"/>
      <c r="O2" s="2"/>
      <c r="P2" s="2"/>
      <c r="Q2" s="2"/>
      <c r="R2" s="2"/>
      <c r="S2" s="2"/>
      <c r="T2" s="2"/>
      <c r="U2" s="2"/>
      <c r="V2" s="2"/>
      <c r="W2" s="2"/>
      <c r="X2" s="2"/>
      <c r="Y2" s="2"/>
      <c r="Z2" s="2"/>
      <c r="AA2" s="2"/>
      <c r="AB2" s="2"/>
      <c r="AC2" s="2"/>
      <c r="AD2" s="2"/>
      <c r="AE2" s="2"/>
      <c r="AF2" s="2"/>
      <c r="AG2" s="2"/>
    </row>
    <row r="3">
      <c r="G3" s="2"/>
      <c r="H3" s="2"/>
      <c r="I3" s="2"/>
      <c r="J3" s="2"/>
      <c r="K3" s="2"/>
      <c r="L3" s="2"/>
      <c r="M3" s="2"/>
      <c r="N3" s="2"/>
      <c r="O3" s="2"/>
      <c r="P3" s="2"/>
      <c r="Q3" s="2"/>
      <c r="R3" s="2"/>
      <c r="S3" s="2"/>
      <c r="T3" s="2"/>
      <c r="U3" s="2"/>
      <c r="V3" s="2"/>
      <c r="W3" s="2"/>
      <c r="X3" s="2"/>
      <c r="Y3" s="2"/>
      <c r="Z3" s="2"/>
      <c r="AA3" s="2"/>
      <c r="AB3" s="2"/>
      <c r="AC3" s="2"/>
      <c r="AD3" s="2"/>
      <c r="AE3" s="2"/>
      <c r="AF3" s="2"/>
      <c r="AG3" s="2"/>
    </row>
    <row r="4">
      <c r="G4" s="2"/>
      <c r="H4" s="2"/>
      <c r="I4" s="2"/>
      <c r="J4" s="2"/>
      <c r="K4" s="2"/>
      <c r="L4" s="2"/>
      <c r="M4" s="2"/>
      <c r="N4" s="2"/>
      <c r="O4" s="2"/>
      <c r="P4" s="2"/>
      <c r="Q4" s="2"/>
      <c r="R4" s="2"/>
      <c r="S4" s="2"/>
      <c r="T4" s="2"/>
      <c r="U4" s="2"/>
      <c r="V4" s="2"/>
      <c r="W4" s="2"/>
      <c r="X4" s="2"/>
      <c r="Y4" s="2"/>
      <c r="Z4" s="2"/>
      <c r="AA4" s="2"/>
      <c r="AB4" s="2"/>
      <c r="AC4" s="2"/>
      <c r="AD4" s="2"/>
      <c r="AE4" s="2"/>
      <c r="AF4" s="2"/>
      <c r="AG4" s="2"/>
    </row>
    <row r="5">
      <c r="G5" s="2" t="s">
        <v>0</v>
      </c>
      <c r="J5" s="2" t="s">
        <v>1</v>
      </c>
      <c r="M5" s="2" t="s">
        <v>2</v>
      </c>
      <c r="P5" s="2" t="s">
        <v>3</v>
      </c>
      <c r="S5" s="2" t="s">
        <v>4</v>
      </c>
      <c r="V5" s="2" t="s">
        <v>5</v>
      </c>
      <c r="Y5" s="2" t="s">
        <v>6</v>
      </c>
      <c r="AB5" s="2" t="s">
        <v>7</v>
      </c>
      <c r="AE5" s="2" t="s">
        <v>8</v>
      </c>
    </row>
    <row r="6">
      <c r="A6" s="3"/>
      <c r="B6" s="3"/>
      <c r="C6" s="3"/>
      <c r="D6" s="4"/>
      <c r="G6" s="2"/>
      <c r="H6" s="2"/>
      <c r="I6" s="2"/>
      <c r="J6" s="2"/>
      <c r="K6" s="2"/>
      <c r="L6" s="2"/>
      <c r="M6" s="2"/>
      <c r="N6" s="2"/>
      <c r="O6" s="2"/>
      <c r="P6" s="2"/>
      <c r="Q6" s="2"/>
      <c r="R6" s="2"/>
      <c r="S6" s="2"/>
      <c r="T6" s="2"/>
      <c r="U6" s="2"/>
      <c r="V6" s="2"/>
      <c r="W6" s="2"/>
      <c r="X6" s="2"/>
      <c r="Y6" s="2"/>
      <c r="Z6" s="2"/>
      <c r="AA6" s="2"/>
      <c r="AB6" s="2"/>
      <c r="AC6" s="2"/>
      <c r="AD6" s="2"/>
      <c r="AE6" s="2"/>
      <c r="AF6" s="2"/>
      <c r="AG6" s="2"/>
    </row>
    <row r="7">
      <c r="A7" s="3" t="s">
        <v>9</v>
      </c>
      <c r="D7" s="4"/>
      <c r="G7" s="2"/>
      <c r="H7" s="2"/>
      <c r="I7" s="2"/>
      <c r="J7" s="2"/>
      <c r="K7" s="2"/>
      <c r="L7" s="2"/>
      <c r="M7" s="2"/>
      <c r="N7" s="2"/>
      <c r="O7" s="2"/>
      <c r="P7" s="2"/>
      <c r="Q7" s="2"/>
      <c r="R7" s="2"/>
      <c r="S7" s="2"/>
      <c r="T7" s="2"/>
      <c r="U7" s="2"/>
      <c r="V7" s="2"/>
      <c r="W7" s="2"/>
      <c r="X7" s="2"/>
      <c r="Y7" s="2"/>
      <c r="Z7" s="2"/>
      <c r="AA7" s="2"/>
      <c r="AB7" s="2"/>
      <c r="AC7" s="2"/>
      <c r="AD7" s="2"/>
      <c r="AE7" s="2"/>
      <c r="AF7" s="2"/>
      <c r="AG7" s="2"/>
    </row>
    <row r="8">
      <c r="A8" s="3"/>
      <c r="B8" s="3"/>
      <c r="C8" s="3"/>
      <c r="D8" s="4"/>
      <c r="G8" s="2"/>
      <c r="H8" s="2"/>
      <c r="I8" s="2"/>
      <c r="J8" s="2"/>
      <c r="K8" s="2"/>
      <c r="L8" s="2"/>
      <c r="M8" s="2"/>
      <c r="N8" s="2"/>
      <c r="O8" s="2"/>
      <c r="P8" s="2"/>
      <c r="Q8" s="2"/>
      <c r="R8" s="2"/>
      <c r="S8" s="2"/>
      <c r="T8" s="2"/>
      <c r="U8" s="2"/>
      <c r="V8" s="2"/>
      <c r="W8" s="2"/>
      <c r="X8" s="2"/>
      <c r="Y8" s="2"/>
      <c r="Z8" s="2"/>
      <c r="AA8" s="2"/>
      <c r="AB8" s="2"/>
      <c r="AC8" s="2"/>
      <c r="AD8" s="2"/>
      <c r="AE8" s="2"/>
      <c r="AF8" s="2"/>
      <c r="AG8" s="2"/>
    </row>
    <row r="9">
      <c r="A9" s="5" t="s">
        <v>12</v>
      </c>
      <c r="D9" s="4"/>
      <c r="G9" s="2"/>
      <c r="H9" s="2"/>
      <c r="I9" s="2"/>
      <c r="J9" s="2"/>
      <c r="K9" s="2"/>
      <c r="L9" s="2"/>
      <c r="M9" s="2"/>
      <c r="N9" s="2"/>
      <c r="O9" s="2"/>
      <c r="P9" s="2"/>
      <c r="Q9" s="2"/>
      <c r="R9" s="2"/>
      <c r="S9" s="2"/>
      <c r="T9" s="2"/>
      <c r="U9" s="2"/>
      <c r="V9" s="2"/>
      <c r="W9" s="2"/>
      <c r="X9" s="2"/>
      <c r="Y9" s="2"/>
      <c r="Z9" s="2"/>
      <c r="AA9" s="2"/>
      <c r="AB9" s="2"/>
      <c r="AC9" s="2"/>
      <c r="AD9" s="2"/>
      <c r="AE9" s="2"/>
      <c r="AF9" s="2"/>
      <c r="AG9" s="2"/>
    </row>
    <row r="10">
      <c r="D10" s="4"/>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c r="D11" s="4"/>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c r="A12" s="3" t="s">
        <v>0</v>
      </c>
      <c r="D12" s="4"/>
      <c r="G12" s="2" t="s">
        <v>15</v>
      </c>
      <c r="H12" s="2"/>
      <c r="I12" s="2" t="s">
        <v>16</v>
      </c>
      <c r="J12" s="2" t="s">
        <v>15</v>
      </c>
      <c r="K12" s="2" t="s">
        <v>17</v>
      </c>
      <c r="L12" s="2" t="s">
        <v>16</v>
      </c>
      <c r="M12" s="2" t="s">
        <v>15</v>
      </c>
      <c r="N12" s="2" t="s">
        <v>17</v>
      </c>
      <c r="O12" s="2" t="s">
        <v>16</v>
      </c>
      <c r="P12" s="2" t="s">
        <v>15</v>
      </c>
      <c r="Q12" s="2" t="s">
        <v>17</v>
      </c>
      <c r="R12" s="2" t="s">
        <v>16</v>
      </c>
      <c r="S12" s="2" t="s">
        <v>15</v>
      </c>
      <c r="T12" s="2" t="s">
        <v>17</v>
      </c>
      <c r="U12" s="2" t="s">
        <v>16</v>
      </c>
      <c r="V12" s="2" t="s">
        <v>15</v>
      </c>
      <c r="W12" s="2" t="s">
        <v>17</v>
      </c>
      <c r="X12" s="2" t="s">
        <v>16</v>
      </c>
      <c r="Y12" s="2" t="s">
        <v>15</v>
      </c>
      <c r="Z12" s="2" t="s">
        <v>17</v>
      </c>
      <c r="AA12" s="2" t="s">
        <v>16</v>
      </c>
      <c r="AB12" s="2" t="s">
        <v>15</v>
      </c>
      <c r="AC12" s="2" t="s">
        <v>17</v>
      </c>
      <c r="AD12" s="2" t="s">
        <v>18</v>
      </c>
      <c r="AE12" s="2" t="s">
        <v>15</v>
      </c>
      <c r="AF12" s="2" t="s">
        <v>17</v>
      </c>
      <c r="AG12" s="2" t="s">
        <v>18</v>
      </c>
    </row>
    <row r="13">
      <c r="A13" s="4" t="s">
        <v>19</v>
      </c>
      <c r="B13" s="4" t="s">
        <v>17</v>
      </c>
      <c r="C13" s="4" t="s">
        <v>16</v>
      </c>
      <c r="D13" s="4"/>
      <c r="G13" s="6"/>
      <c r="H13" s="6"/>
      <c r="I13" s="6"/>
    </row>
    <row r="14" ht="72.0" customHeight="1">
      <c r="A14" s="7" t="s">
        <v>20</v>
      </c>
      <c r="B14" s="8" t="str">
        <f>VLOOKUP(A14,G14:I16,2,0)</f>
        <v>One piece Maple neck; 10" radius; 0.85" at the 1st to 0.95" at the 12th fret; 21 tall frets, vintage style truss rod adjustement. Available with a Rosewood fretboard. </v>
      </c>
      <c r="C14" s="8">
        <f>VLOOKUP(A14,G14:I16,3,0)</f>
        <v>0</v>
      </c>
      <c r="G14" s="9" t="s">
        <v>20</v>
      </c>
      <c r="H14" s="10" t="s">
        <v>21</v>
      </c>
      <c r="I14" s="11">
        <v>0.0</v>
      </c>
      <c r="J14" s="9" t="s">
        <v>22</v>
      </c>
      <c r="K14" s="10" t="s">
        <v>23</v>
      </c>
      <c r="L14" s="11">
        <v>0.0</v>
      </c>
      <c r="M14" s="12" t="s">
        <v>24</v>
      </c>
      <c r="N14" s="10" t="s">
        <v>25</v>
      </c>
      <c r="O14" s="13">
        <v>0.0</v>
      </c>
      <c r="P14" s="15" t="s">
        <v>26</v>
      </c>
      <c r="Q14" s="16" t="s">
        <v>28</v>
      </c>
      <c r="R14" s="14">
        <v>0.0</v>
      </c>
      <c r="S14" s="17" t="s">
        <v>29</v>
      </c>
      <c r="T14" s="19" t="s">
        <v>35</v>
      </c>
      <c r="U14" s="21">
        <v>0.0</v>
      </c>
      <c r="V14" s="12" t="s">
        <v>31</v>
      </c>
      <c r="W14" s="16" t="s">
        <v>32</v>
      </c>
      <c r="X14" s="14">
        <v>0.0</v>
      </c>
      <c r="Y14" s="23" t="s">
        <v>38</v>
      </c>
      <c r="Z14" s="19" t="s">
        <v>34</v>
      </c>
      <c r="AA14" s="27">
        <v>0.0</v>
      </c>
      <c r="AB14" s="20" t="s">
        <v>36</v>
      </c>
      <c r="AC14" s="22" t="s">
        <v>37</v>
      </c>
      <c r="AD14" s="18">
        <v>0.0</v>
      </c>
      <c r="AE14" s="12" t="s">
        <v>39</v>
      </c>
      <c r="AF14" s="16" t="s">
        <v>40</v>
      </c>
      <c r="AG14" s="14">
        <v>0.0</v>
      </c>
    </row>
    <row r="15" ht="15.75" customHeight="1">
      <c r="G15" s="24" t="s">
        <v>41</v>
      </c>
      <c r="H15" s="25" t="s">
        <v>42</v>
      </c>
      <c r="I15" s="26">
        <v>0.0</v>
      </c>
      <c r="J15" s="28" t="s">
        <v>43</v>
      </c>
      <c r="K15" s="29" t="s">
        <v>44</v>
      </c>
      <c r="L15" s="30">
        <v>35.0</v>
      </c>
      <c r="M15" s="31" t="s">
        <v>45</v>
      </c>
      <c r="N15" s="25" t="s">
        <v>46</v>
      </c>
      <c r="O15" s="32">
        <v>15.0</v>
      </c>
      <c r="P15" s="24" t="s">
        <v>47</v>
      </c>
      <c r="Q15" s="34" t="s">
        <v>48</v>
      </c>
      <c r="R15" s="26">
        <v>184.95</v>
      </c>
      <c r="S15" s="35" t="s">
        <v>51</v>
      </c>
      <c r="T15" s="37" t="s">
        <v>53</v>
      </c>
      <c r="U15" s="39">
        <v>45.0</v>
      </c>
      <c r="V15" s="40" t="s">
        <v>55</v>
      </c>
      <c r="W15" s="41" t="s">
        <v>56</v>
      </c>
      <c r="X15" s="42">
        <v>6.0</v>
      </c>
      <c r="Y15" s="44" t="s">
        <v>57</v>
      </c>
      <c r="Z15" s="37" t="s">
        <v>58</v>
      </c>
      <c r="AA15" s="46">
        <v>35.0</v>
      </c>
      <c r="AB15" s="31" t="s">
        <v>59</v>
      </c>
      <c r="AC15" s="45" t="s">
        <v>60</v>
      </c>
      <c r="AD15" s="47">
        <v>100.0</v>
      </c>
      <c r="AE15" s="31" t="s">
        <v>61</v>
      </c>
      <c r="AF15" s="25" t="s">
        <v>62</v>
      </c>
      <c r="AG15" s="33">
        <v>50.0</v>
      </c>
    </row>
    <row r="16" ht="18.75" customHeight="1">
      <c r="A16" s="48" t="s">
        <v>1</v>
      </c>
      <c r="D16" s="49"/>
      <c r="E16" s="49"/>
      <c r="F16" s="49"/>
      <c r="G16" s="51" t="s">
        <v>63</v>
      </c>
      <c r="H16" s="53" t="s">
        <v>64</v>
      </c>
      <c r="I16" s="55">
        <v>150.0</v>
      </c>
      <c r="J16" s="49"/>
      <c r="K16" s="49"/>
      <c r="L16" s="49"/>
      <c r="M16" s="56" t="s">
        <v>65</v>
      </c>
      <c r="N16" s="57" t="s">
        <v>46</v>
      </c>
      <c r="O16" s="59">
        <v>40.0</v>
      </c>
      <c r="P16" s="60" t="s">
        <v>79</v>
      </c>
      <c r="Q16" s="61" t="s">
        <v>80</v>
      </c>
      <c r="R16" s="62">
        <v>184.95</v>
      </c>
      <c r="S16" s="63" t="s">
        <v>81</v>
      </c>
      <c r="T16" s="65" t="s">
        <v>53</v>
      </c>
      <c r="U16" s="66">
        <v>60.0</v>
      </c>
      <c r="V16" s="49"/>
      <c r="W16" s="49"/>
      <c r="X16" s="49"/>
      <c r="Y16" s="49"/>
      <c r="Z16" s="49"/>
      <c r="AA16" s="49"/>
      <c r="AB16" s="67" t="s">
        <v>70</v>
      </c>
      <c r="AC16" s="68" t="s">
        <v>71</v>
      </c>
      <c r="AD16" s="69">
        <v>265.0</v>
      </c>
      <c r="AE16" s="67" t="s">
        <v>72</v>
      </c>
      <c r="AF16" s="53" t="s">
        <v>73</v>
      </c>
      <c r="AG16" s="71">
        <v>75.0</v>
      </c>
    </row>
    <row r="17" ht="15.75" customHeight="1">
      <c r="A17" s="4" t="s">
        <v>19</v>
      </c>
      <c r="B17" s="4" t="s">
        <v>17</v>
      </c>
      <c r="C17" s="4" t="s">
        <v>16</v>
      </c>
      <c r="M17" s="31" t="s">
        <v>74</v>
      </c>
      <c r="N17" s="25" t="s">
        <v>46</v>
      </c>
      <c r="O17" s="6">
        <v>30.0</v>
      </c>
      <c r="P17" s="24" t="s">
        <v>91</v>
      </c>
      <c r="Q17" s="34" t="s">
        <v>92</v>
      </c>
      <c r="R17" s="26">
        <v>184.95</v>
      </c>
      <c r="S17" s="35" t="s">
        <v>93</v>
      </c>
      <c r="T17" s="37" t="s">
        <v>53</v>
      </c>
      <c r="U17" s="39">
        <v>63.0</v>
      </c>
    </row>
    <row r="18">
      <c r="A18" s="7" t="s">
        <v>22</v>
      </c>
      <c r="B18" s="64" t="str">
        <f>VLOOKUP(A18,J14:L15,2,0)</f>
        <v>Self-lubricated and pre-slotted Tusq nut. Provides tuning stability and durablilty, while being consistent in tone.</v>
      </c>
      <c r="C18" s="70">
        <f>VLOOKUP(A18,J14:L15,3,0)</f>
        <v>0</v>
      </c>
      <c r="M18" s="36" t="s">
        <v>82</v>
      </c>
      <c r="N18" s="25" t="s">
        <v>83</v>
      </c>
      <c r="O18" s="32">
        <v>90.0</v>
      </c>
      <c r="P18" s="24" t="s">
        <v>101</v>
      </c>
      <c r="Q18" s="34" t="s">
        <v>102</v>
      </c>
      <c r="R18" s="26">
        <v>184.95</v>
      </c>
      <c r="S18" s="35" t="s">
        <v>103</v>
      </c>
      <c r="T18" s="37" t="s">
        <v>53</v>
      </c>
      <c r="U18" s="39">
        <v>65.0</v>
      </c>
    </row>
    <row r="19" ht="15.75" customHeight="1">
      <c r="M19" s="36" t="s">
        <v>88</v>
      </c>
      <c r="N19" s="25" t="s">
        <v>83</v>
      </c>
      <c r="O19" s="32">
        <v>115.0</v>
      </c>
      <c r="P19" s="24" t="s">
        <v>104</v>
      </c>
      <c r="Q19" s="34" t="s">
        <v>105</v>
      </c>
      <c r="R19" s="26">
        <v>154.95</v>
      </c>
      <c r="S19" s="35" t="s">
        <v>106</v>
      </c>
      <c r="T19" s="74" t="s">
        <v>107</v>
      </c>
      <c r="U19" s="39">
        <v>70.0</v>
      </c>
    </row>
    <row r="20" ht="15.75" customHeight="1">
      <c r="A20" s="3" t="s">
        <v>2</v>
      </c>
      <c r="M20" s="31" t="s">
        <v>94</v>
      </c>
      <c r="N20" s="6" t="s">
        <v>95</v>
      </c>
      <c r="O20" s="32">
        <v>115.0</v>
      </c>
      <c r="P20" s="24" t="s">
        <v>108</v>
      </c>
      <c r="Q20" s="34" t="s">
        <v>109</v>
      </c>
      <c r="R20" s="26">
        <v>154.95</v>
      </c>
      <c r="S20" s="35" t="s">
        <v>110</v>
      </c>
      <c r="T20" s="74" t="s">
        <v>107</v>
      </c>
      <c r="U20" s="39">
        <v>92.0</v>
      </c>
    </row>
    <row r="21" ht="15.75" customHeight="1">
      <c r="A21" s="72" t="s">
        <v>19</v>
      </c>
      <c r="B21" s="72" t="s">
        <v>17</v>
      </c>
      <c r="C21" s="72" t="s">
        <v>16</v>
      </c>
      <c r="M21" s="31" t="s">
        <v>98</v>
      </c>
      <c r="N21" s="6" t="s">
        <v>95</v>
      </c>
      <c r="O21" s="32">
        <v>135.0</v>
      </c>
      <c r="P21" s="24" t="s">
        <v>112</v>
      </c>
      <c r="Q21" s="34" t="s">
        <v>113</v>
      </c>
      <c r="R21" s="26">
        <v>154.95</v>
      </c>
      <c r="S21" s="35" t="s">
        <v>115</v>
      </c>
      <c r="T21" s="74" t="s">
        <v>107</v>
      </c>
      <c r="U21" s="39">
        <v>88.0</v>
      </c>
    </row>
    <row r="22">
      <c r="A22" s="73" t="s">
        <v>24</v>
      </c>
      <c r="B22" s="64" t="str">
        <f>VLOOKUP(A22,M14:O26,2,0)</f>
        <v>Two post holes allow you to change the tension of the strings over the nut. Nickel, Gold, Black. </v>
      </c>
      <c r="C22" s="75">
        <f>VLOOKUP(A22,M14:O26,3,0)</f>
        <v>0</v>
      </c>
      <c r="M22" s="31" t="s">
        <v>111</v>
      </c>
      <c r="N22" s="6" t="s">
        <v>95</v>
      </c>
      <c r="O22" s="32">
        <v>130.0</v>
      </c>
      <c r="P22" s="24" t="s">
        <v>121</v>
      </c>
      <c r="Q22" s="34" t="s">
        <v>116</v>
      </c>
      <c r="R22" s="26">
        <v>124.95</v>
      </c>
      <c r="S22" s="35" t="s">
        <v>123</v>
      </c>
      <c r="T22" s="74" t="s">
        <v>107</v>
      </c>
      <c r="U22" s="39">
        <v>70.0</v>
      </c>
    </row>
    <row r="23" ht="15.75" customHeight="1">
      <c r="M23" s="76" t="s">
        <v>117</v>
      </c>
      <c r="N23" s="29" t="s">
        <v>118</v>
      </c>
      <c r="O23" s="78">
        <v>20.0</v>
      </c>
      <c r="P23" s="24" t="s">
        <v>129</v>
      </c>
      <c r="Q23" s="34" t="s">
        <v>130</v>
      </c>
      <c r="R23" s="26">
        <v>124.95</v>
      </c>
      <c r="S23" s="35" t="s">
        <v>131</v>
      </c>
      <c r="T23" s="74" t="s">
        <v>107</v>
      </c>
      <c r="U23" s="39">
        <v>110.0</v>
      </c>
    </row>
    <row r="24" ht="18.0" customHeight="1">
      <c r="A24" s="48" t="s">
        <v>3</v>
      </c>
      <c r="M24" s="76" t="s">
        <v>122</v>
      </c>
      <c r="N24" s="29" t="s">
        <v>118</v>
      </c>
      <c r="O24" s="78">
        <v>75.0</v>
      </c>
      <c r="P24" s="24" t="s">
        <v>132</v>
      </c>
      <c r="Q24" s="34" t="s">
        <v>133</v>
      </c>
      <c r="R24" s="26">
        <v>154.95</v>
      </c>
      <c r="S24" s="79" t="s">
        <v>134</v>
      </c>
      <c r="T24" s="80" t="s">
        <v>135</v>
      </c>
      <c r="U24" s="81">
        <v>100.0</v>
      </c>
    </row>
    <row r="25" ht="15.75" customHeight="1">
      <c r="A25" s="72" t="s">
        <v>19</v>
      </c>
      <c r="B25" s="72" t="s">
        <v>17</v>
      </c>
      <c r="C25" s="72" t="s">
        <v>16</v>
      </c>
      <c r="M25" s="76" t="s">
        <v>126</v>
      </c>
      <c r="N25" s="29" t="s">
        <v>118</v>
      </c>
      <c r="O25" s="78">
        <v>38.0</v>
      </c>
      <c r="P25" s="24" t="s">
        <v>139</v>
      </c>
      <c r="Q25" s="34" t="s">
        <v>140</v>
      </c>
      <c r="R25" s="26">
        <v>184.95</v>
      </c>
      <c r="S25" s="82" t="s">
        <v>141</v>
      </c>
      <c r="T25" s="83" t="s">
        <v>146</v>
      </c>
      <c r="U25" s="84">
        <v>135.0</v>
      </c>
    </row>
    <row r="26">
      <c r="A26" s="7" t="s">
        <v>26</v>
      </c>
      <c r="B26" s="64" t="str">
        <f>VLOOKUP(A26,P14:R50,2,0)</f>
        <v>Extremely versatile pickups. Great for any style or set up. </v>
      </c>
      <c r="C26" s="70">
        <f>VLOOKUP(A26,P14:R50,3,0)</f>
        <v>0</v>
      </c>
      <c r="M26" s="76" t="s">
        <v>136</v>
      </c>
      <c r="N26" s="29" t="s">
        <v>118</v>
      </c>
      <c r="O26" s="78">
        <v>35.0</v>
      </c>
      <c r="P26" s="24" t="s">
        <v>149</v>
      </c>
      <c r="Q26" s="34" t="s">
        <v>150</v>
      </c>
      <c r="R26" s="26">
        <v>184.95</v>
      </c>
    </row>
    <row r="27">
      <c r="P27" s="24" t="s">
        <v>151</v>
      </c>
      <c r="Q27" s="34" t="s">
        <v>152</v>
      </c>
      <c r="R27" s="26">
        <v>154.95</v>
      </c>
    </row>
    <row r="28">
      <c r="A28" s="3" t="s">
        <v>4</v>
      </c>
      <c r="P28" s="24" t="s">
        <v>153</v>
      </c>
      <c r="Q28" s="34" t="s">
        <v>154</v>
      </c>
      <c r="R28" s="26">
        <v>184.95</v>
      </c>
    </row>
    <row r="29" ht="15.75" customHeight="1">
      <c r="A29" s="72" t="s">
        <v>19</v>
      </c>
      <c r="B29" s="72" t="s">
        <v>17</v>
      </c>
      <c r="C29" s="72" t="s">
        <v>16</v>
      </c>
      <c r="P29" s="36" t="s">
        <v>155</v>
      </c>
      <c r="Q29" s="34" t="s">
        <v>156</v>
      </c>
      <c r="R29" s="33">
        <v>184.95</v>
      </c>
    </row>
    <row r="30">
      <c r="A30" s="7" t="s">
        <v>29</v>
      </c>
      <c r="B30" s="85" t="str">
        <f>VLOOKUP(A30,S14:U25,2,0)</f>
        <v>Vintage style steel tremolo with push-in arm. </v>
      </c>
      <c r="C30" s="86">
        <f>VLOOKUP(A30,S14:U25,3,0)</f>
        <v>0</v>
      </c>
      <c r="P30" s="24" t="s">
        <v>157</v>
      </c>
      <c r="Q30" s="34" t="s">
        <v>158</v>
      </c>
      <c r="R30" s="26">
        <v>154.95</v>
      </c>
    </row>
    <row r="31">
      <c r="P31" s="24" t="s">
        <v>159</v>
      </c>
      <c r="Q31" s="77" t="s">
        <v>160</v>
      </c>
      <c r="R31" s="26">
        <v>115.0</v>
      </c>
    </row>
    <row r="32">
      <c r="A32" s="3" t="s">
        <v>5</v>
      </c>
      <c r="P32" s="24" t="s">
        <v>161</v>
      </c>
      <c r="Q32" s="77" t="s">
        <v>162</v>
      </c>
      <c r="R32" s="26">
        <v>154.0</v>
      </c>
    </row>
    <row r="33">
      <c r="A33" s="72" t="s">
        <v>19</v>
      </c>
      <c r="B33" s="72" t="s">
        <v>17</v>
      </c>
      <c r="C33" s="72" t="s">
        <v>16</v>
      </c>
      <c r="P33" s="24" t="s">
        <v>163</v>
      </c>
      <c r="Q33" s="77" t="s">
        <v>164</v>
      </c>
      <c r="R33" s="26">
        <v>154.0</v>
      </c>
    </row>
    <row r="34">
      <c r="A34" s="7" t="s">
        <v>31</v>
      </c>
      <c r="B34" s="85" t="str">
        <f>VLOOKUP(A34,V14:X15,2,0)</f>
        <v>.047 MFD @ 600V </v>
      </c>
      <c r="C34" s="70">
        <f>VLOOKUP(A34,V14:X15,3,0)</f>
        <v>0</v>
      </c>
      <c r="P34" s="24" t="s">
        <v>165</v>
      </c>
      <c r="Q34" s="77" t="s">
        <v>166</v>
      </c>
      <c r="R34" s="26">
        <v>154.0</v>
      </c>
    </row>
    <row r="35">
      <c r="P35" s="24" t="s">
        <v>167</v>
      </c>
      <c r="R35" s="26">
        <v>154.0</v>
      </c>
    </row>
    <row r="36">
      <c r="A36" s="3" t="s">
        <v>6</v>
      </c>
      <c r="P36" s="24" t="s">
        <v>168</v>
      </c>
      <c r="Q36" s="77" t="s">
        <v>169</v>
      </c>
      <c r="R36" s="26">
        <v>154.0</v>
      </c>
    </row>
    <row r="37">
      <c r="A37" s="72" t="s">
        <v>19</v>
      </c>
      <c r="B37" s="72" t="s">
        <v>17</v>
      </c>
      <c r="C37" s="72" t="s">
        <v>16</v>
      </c>
      <c r="P37" s="24" t="s">
        <v>170</v>
      </c>
      <c r="Q37" s="77" t="s">
        <v>171</v>
      </c>
      <c r="R37" s="26">
        <v>164.0</v>
      </c>
    </row>
    <row r="38">
      <c r="A38" s="73" t="s">
        <v>38</v>
      </c>
      <c r="B38" s="85" t="str">
        <f>VLOOKUP(A38, Y14:AA15,2,0)</f>
        <v>White, Aged White, Pearloid, White/Black/White 3-Ply, Black, Tortoise, Mint, Black Pearloid. </v>
      </c>
      <c r="C38" s="75">
        <f>VLOOKUP(A38, Y14:AA15,3,0)</f>
        <v>0</v>
      </c>
      <c r="P38" s="24" t="s">
        <v>173</v>
      </c>
      <c r="Q38" s="77" t="s">
        <v>174</v>
      </c>
      <c r="R38" s="26">
        <v>164.0</v>
      </c>
    </row>
    <row r="39">
      <c r="P39" s="24" t="s">
        <v>175</v>
      </c>
      <c r="Q39" s="77" t="s">
        <v>176</v>
      </c>
      <c r="R39" s="26">
        <v>184.0</v>
      </c>
    </row>
    <row r="40">
      <c r="A40" s="3" t="s">
        <v>7</v>
      </c>
      <c r="P40" s="24" t="s">
        <v>177</v>
      </c>
      <c r="Q40" s="77" t="s">
        <v>178</v>
      </c>
      <c r="R40" s="26">
        <v>184.0</v>
      </c>
    </row>
    <row r="41">
      <c r="A41" s="72" t="s">
        <v>19</v>
      </c>
      <c r="B41" s="72" t="s">
        <v>17</v>
      </c>
      <c r="C41" s="72" t="s">
        <v>16</v>
      </c>
      <c r="P41" s="24" t="s">
        <v>179</v>
      </c>
      <c r="Q41" s="77" t="s">
        <v>180</v>
      </c>
      <c r="R41" s="26">
        <v>184.0</v>
      </c>
    </row>
    <row r="42">
      <c r="A42" s="73" t="s">
        <v>36</v>
      </c>
      <c r="B42" s="85" t="str">
        <f>VLOOKUP(A42,AB14:AD16,2,0)</f>
        <v>Our water based stains are applied by hand and finished with our unique techniques. Choose a custom color or one that we've previously done!</v>
      </c>
      <c r="C42" s="75">
        <f>VLOOKUP(A42,AB14:AD16,3,0)</f>
        <v>0</v>
      </c>
      <c r="P42" s="24" t="s">
        <v>182</v>
      </c>
      <c r="Q42" s="77" t="s">
        <v>183</v>
      </c>
      <c r="R42" s="26">
        <v>194.0</v>
      </c>
    </row>
    <row r="43">
      <c r="P43" s="24" t="s">
        <v>184</v>
      </c>
      <c r="Q43" s="77" t="s">
        <v>185</v>
      </c>
      <c r="R43" s="26">
        <v>194.0</v>
      </c>
    </row>
    <row r="44">
      <c r="A44" s="3" t="s">
        <v>8</v>
      </c>
      <c r="P44" s="24" t="s">
        <v>186</v>
      </c>
      <c r="Q44" s="77" t="s">
        <v>187</v>
      </c>
      <c r="R44" s="26">
        <v>205.0</v>
      </c>
    </row>
    <row r="45">
      <c r="A45" s="72" t="s">
        <v>19</v>
      </c>
      <c r="B45" s="72" t="s">
        <v>17</v>
      </c>
      <c r="C45" s="72" t="s">
        <v>16</v>
      </c>
      <c r="P45" s="24" t="s">
        <v>188</v>
      </c>
      <c r="Q45" s="77" t="s">
        <v>189</v>
      </c>
      <c r="R45" s="26">
        <v>209.0</v>
      </c>
    </row>
    <row r="46">
      <c r="A46" s="73" t="s">
        <v>39</v>
      </c>
      <c r="B46" s="85" t="str">
        <f>VLOOKUP(A46,AE14:AG16,2,0)</f>
        <v>A light-weight option to carry and protect your dream guitar. </v>
      </c>
      <c r="C46" s="75">
        <f>VLOOKUP(A46,AE14:AG16,3,0)</f>
        <v>0</v>
      </c>
      <c r="P46" s="24" t="s">
        <v>190</v>
      </c>
      <c r="Q46" s="77" t="s">
        <v>191</v>
      </c>
      <c r="R46" s="26">
        <v>220.0</v>
      </c>
    </row>
    <row r="47">
      <c r="P47" s="24" t="s">
        <v>192</v>
      </c>
      <c r="Q47" s="77" t="s">
        <v>193</v>
      </c>
      <c r="R47" s="26">
        <v>220.0</v>
      </c>
    </row>
    <row r="48">
      <c r="P48" s="24" t="s">
        <v>194</v>
      </c>
      <c r="Q48" s="77" t="s">
        <v>195</v>
      </c>
      <c r="R48" s="26">
        <v>234.0</v>
      </c>
    </row>
    <row r="49">
      <c r="B49" s="87" t="s">
        <v>172</v>
      </c>
      <c r="C49" s="88">
        <f>SUM(C14,C18,C22,C26,C30,C34,C38,C42,C46)</f>
        <v>0</v>
      </c>
      <c r="P49" s="24" t="s">
        <v>196</v>
      </c>
      <c r="Q49" s="77" t="s">
        <v>197</v>
      </c>
      <c r="R49" s="26">
        <v>254.0</v>
      </c>
    </row>
    <row r="50" ht="15.75" customHeight="1">
      <c r="B50" s="87"/>
      <c r="C50" s="88"/>
      <c r="P50" s="28" t="s">
        <v>198</v>
      </c>
      <c r="Q50" s="41" t="s">
        <v>199</v>
      </c>
      <c r="R50" s="30">
        <v>230.0</v>
      </c>
    </row>
    <row r="51">
      <c r="B51" s="87" t="s">
        <v>181</v>
      </c>
      <c r="C51" s="88">
        <f>SUM(1199+C49)</f>
        <v>1199</v>
      </c>
    </row>
  </sheetData>
  <mergeCells count="21">
    <mergeCell ref="P5:R5"/>
    <mergeCell ref="S5:U5"/>
    <mergeCell ref="A36:C36"/>
    <mergeCell ref="A20:C20"/>
    <mergeCell ref="A24:C24"/>
    <mergeCell ref="A28:C28"/>
    <mergeCell ref="A32:C32"/>
    <mergeCell ref="A16:C16"/>
    <mergeCell ref="A12:C12"/>
    <mergeCell ref="A1:C5"/>
    <mergeCell ref="A7:C7"/>
    <mergeCell ref="M5:O5"/>
    <mergeCell ref="J5:L5"/>
    <mergeCell ref="A40:C40"/>
    <mergeCell ref="A44:C44"/>
    <mergeCell ref="Y5:AA5"/>
    <mergeCell ref="AB5:AD5"/>
    <mergeCell ref="AE5:AG5"/>
    <mergeCell ref="V5:X5"/>
    <mergeCell ref="A9:C11"/>
    <mergeCell ref="G5:I5"/>
  </mergeCells>
  <dataValidations>
    <dataValidation type="list" allowBlank="1" sqref="A30">
      <formula1>'CS-2'!$S$14:$S$25</formula1>
    </dataValidation>
    <dataValidation type="list" allowBlank="1" sqref="A42">
      <formula1>'CS-2'!$AB$14:$AB$16</formula1>
    </dataValidation>
    <dataValidation type="list" allowBlank="1" sqref="A46">
      <formula1>'CS-2'!$AE$14:$AE$16</formula1>
    </dataValidation>
    <dataValidation type="list" allowBlank="1" sqref="A14">
      <formula1>'CS-2'!$G$14:$G$16</formula1>
    </dataValidation>
    <dataValidation type="list" allowBlank="1" sqref="A22">
      <formula1>'CS-2'!$M$14:$M$26</formula1>
    </dataValidation>
    <dataValidation type="list" allowBlank="1" sqref="A18">
      <formula1>'CS-2'!$J$14:$J$15</formula1>
    </dataValidation>
    <dataValidation type="list" allowBlank="1" sqref="A38">
      <formula1>'CS-2'!$Y$14:$Y$15</formula1>
    </dataValidation>
    <dataValidation type="list" allowBlank="1" sqref="A26">
      <formula1>'CS-2'!$P$14:$P$50</formula1>
    </dataValidation>
    <dataValidation type="list" allowBlank="1" sqref="A34">
      <formula1>'CS-2'!$V$14:$V$15</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5.0"/>
    <col customWidth="1" min="2" max="2" width="56.43"/>
    <col customWidth="1" min="3" max="3" width="35.29"/>
    <col hidden="1" min="4" max="7" width="14.43"/>
    <col customWidth="1" hidden="1" min="8" max="8" width="40.29"/>
    <col hidden="1" min="9" max="12" width="14.43"/>
    <col customWidth="1" hidden="1" min="13" max="13" width="24.86"/>
    <col hidden="1" min="14" max="33" width="14.43"/>
  </cols>
  <sheetData>
    <row r="1">
      <c r="A1" s="1"/>
      <c r="G1" s="2"/>
      <c r="H1" s="2"/>
      <c r="I1" s="2"/>
      <c r="J1" s="2"/>
      <c r="K1" s="2"/>
      <c r="L1" s="2"/>
      <c r="M1" s="2"/>
      <c r="N1" s="2"/>
      <c r="O1" s="2"/>
      <c r="P1" s="2"/>
      <c r="Q1" s="2"/>
      <c r="R1" s="2"/>
      <c r="S1" s="2"/>
      <c r="T1" s="2"/>
      <c r="U1" s="2"/>
      <c r="V1" s="2"/>
      <c r="W1" s="2"/>
      <c r="X1" s="2"/>
      <c r="Y1" s="2"/>
      <c r="Z1" s="2"/>
      <c r="AA1" s="2"/>
      <c r="AB1" s="2"/>
      <c r="AC1" s="2"/>
      <c r="AD1" s="2"/>
      <c r="AE1" s="2"/>
      <c r="AF1" s="2"/>
      <c r="AG1" s="2"/>
    </row>
    <row r="2">
      <c r="G2" s="2"/>
      <c r="H2" s="2"/>
      <c r="I2" s="2"/>
      <c r="J2" s="2"/>
      <c r="K2" s="2"/>
      <c r="L2" s="2"/>
      <c r="M2" s="2"/>
      <c r="N2" s="2"/>
      <c r="O2" s="2"/>
      <c r="P2" s="2"/>
      <c r="Q2" s="2"/>
      <c r="R2" s="2"/>
      <c r="S2" s="2"/>
      <c r="T2" s="2"/>
      <c r="U2" s="2"/>
      <c r="V2" s="2"/>
      <c r="W2" s="2"/>
      <c r="X2" s="2"/>
      <c r="Y2" s="2"/>
      <c r="Z2" s="2"/>
      <c r="AA2" s="2"/>
      <c r="AB2" s="2"/>
      <c r="AC2" s="2"/>
      <c r="AD2" s="2"/>
      <c r="AE2" s="2"/>
      <c r="AF2" s="2"/>
      <c r="AG2" s="2"/>
    </row>
    <row r="3">
      <c r="G3" s="2"/>
      <c r="H3" s="2"/>
      <c r="I3" s="2"/>
      <c r="J3" s="2"/>
      <c r="K3" s="2"/>
      <c r="L3" s="2"/>
      <c r="M3" s="2"/>
      <c r="N3" s="2"/>
      <c r="O3" s="2"/>
      <c r="P3" s="2"/>
      <c r="Q3" s="2"/>
      <c r="R3" s="2"/>
      <c r="S3" s="2"/>
      <c r="T3" s="2"/>
      <c r="U3" s="2"/>
      <c r="V3" s="2"/>
      <c r="W3" s="2"/>
      <c r="X3" s="2"/>
      <c r="Y3" s="2"/>
      <c r="Z3" s="2"/>
      <c r="AA3" s="2"/>
      <c r="AB3" s="2"/>
      <c r="AC3" s="2"/>
      <c r="AD3" s="2"/>
      <c r="AE3" s="2"/>
      <c r="AF3" s="2"/>
      <c r="AG3" s="2"/>
    </row>
    <row r="4">
      <c r="G4" s="2"/>
      <c r="H4" s="2"/>
      <c r="I4" s="2"/>
      <c r="J4" s="2"/>
      <c r="K4" s="2"/>
      <c r="L4" s="2"/>
      <c r="M4" s="2"/>
      <c r="N4" s="2"/>
      <c r="O4" s="2"/>
      <c r="P4" s="2"/>
      <c r="Q4" s="2"/>
      <c r="R4" s="2"/>
      <c r="S4" s="2"/>
      <c r="T4" s="2"/>
      <c r="U4" s="2"/>
      <c r="V4" s="2"/>
      <c r="W4" s="2"/>
      <c r="X4" s="2"/>
      <c r="Y4" s="2"/>
      <c r="Z4" s="2"/>
      <c r="AA4" s="2"/>
      <c r="AB4" s="2"/>
      <c r="AC4" s="2"/>
      <c r="AD4" s="2"/>
      <c r="AE4" s="2"/>
      <c r="AF4" s="2"/>
      <c r="AG4" s="2"/>
    </row>
    <row r="5">
      <c r="G5" s="2" t="s">
        <v>0</v>
      </c>
      <c r="J5" s="2" t="s">
        <v>1</v>
      </c>
      <c r="M5" s="2" t="s">
        <v>2</v>
      </c>
      <c r="P5" s="2" t="s">
        <v>3</v>
      </c>
      <c r="S5" s="2" t="s">
        <v>4</v>
      </c>
      <c r="V5" s="2" t="s">
        <v>5</v>
      </c>
      <c r="Y5" s="2" t="s">
        <v>6</v>
      </c>
      <c r="AB5" s="2" t="s">
        <v>7</v>
      </c>
      <c r="AE5" s="2" t="s">
        <v>8</v>
      </c>
    </row>
    <row r="6">
      <c r="A6" s="3"/>
      <c r="B6" s="3"/>
      <c r="C6" s="3"/>
      <c r="D6" s="4"/>
      <c r="G6" s="2"/>
      <c r="H6" s="2"/>
      <c r="I6" s="2"/>
      <c r="J6" s="2"/>
      <c r="K6" s="2"/>
      <c r="L6" s="2"/>
      <c r="M6" s="2"/>
      <c r="N6" s="2"/>
      <c r="O6" s="2"/>
      <c r="P6" s="2"/>
      <c r="Q6" s="2"/>
      <c r="R6" s="2"/>
      <c r="S6" s="2"/>
      <c r="T6" s="2"/>
      <c r="U6" s="2"/>
      <c r="V6" s="2"/>
      <c r="W6" s="2"/>
      <c r="X6" s="2"/>
      <c r="Y6" s="2"/>
      <c r="Z6" s="2"/>
      <c r="AA6" s="2"/>
      <c r="AB6" s="2"/>
      <c r="AC6" s="2"/>
      <c r="AD6" s="2"/>
      <c r="AE6" s="2"/>
      <c r="AF6" s="2"/>
      <c r="AG6" s="2"/>
    </row>
    <row r="7">
      <c r="A7" s="3" t="s">
        <v>11</v>
      </c>
      <c r="D7" s="4"/>
      <c r="G7" s="2"/>
      <c r="H7" s="2"/>
      <c r="I7" s="2"/>
      <c r="J7" s="2"/>
      <c r="K7" s="2"/>
      <c r="L7" s="2"/>
      <c r="M7" s="2"/>
      <c r="N7" s="2"/>
      <c r="O7" s="2"/>
      <c r="P7" s="2"/>
      <c r="Q7" s="2"/>
      <c r="R7" s="2"/>
      <c r="S7" s="2"/>
      <c r="T7" s="2"/>
      <c r="U7" s="2"/>
      <c r="V7" s="2"/>
      <c r="W7" s="2"/>
      <c r="X7" s="2"/>
      <c r="Y7" s="2"/>
      <c r="Z7" s="2"/>
      <c r="AA7" s="2"/>
      <c r="AB7" s="2"/>
      <c r="AC7" s="2"/>
      <c r="AD7" s="2"/>
      <c r="AE7" s="2"/>
      <c r="AF7" s="2"/>
      <c r="AG7" s="2"/>
    </row>
    <row r="8">
      <c r="A8" s="3"/>
      <c r="B8" s="3"/>
      <c r="C8" s="3"/>
      <c r="D8" s="4"/>
      <c r="G8" s="2"/>
      <c r="H8" s="2"/>
      <c r="I8" s="2"/>
      <c r="J8" s="2"/>
      <c r="K8" s="2"/>
      <c r="L8" s="2"/>
      <c r="M8" s="2"/>
      <c r="N8" s="2"/>
      <c r="O8" s="2"/>
      <c r="P8" s="2"/>
      <c r="Q8" s="2"/>
      <c r="R8" s="2"/>
      <c r="S8" s="2"/>
      <c r="T8" s="2"/>
      <c r="U8" s="2"/>
      <c r="V8" s="2"/>
      <c r="W8" s="2"/>
      <c r="X8" s="2"/>
      <c r="Y8" s="2"/>
      <c r="Z8" s="2"/>
      <c r="AA8" s="2"/>
      <c r="AB8" s="2"/>
      <c r="AC8" s="2"/>
      <c r="AD8" s="2"/>
      <c r="AE8" s="2"/>
      <c r="AF8" s="2"/>
      <c r="AG8" s="2"/>
    </row>
    <row r="9">
      <c r="A9" s="5" t="s">
        <v>14</v>
      </c>
      <c r="D9" s="4"/>
      <c r="G9" s="2"/>
      <c r="H9" s="2"/>
      <c r="I9" s="2"/>
      <c r="J9" s="2"/>
      <c r="K9" s="2"/>
      <c r="L9" s="2"/>
      <c r="M9" s="2"/>
      <c r="N9" s="2"/>
      <c r="O9" s="2"/>
      <c r="P9" s="2"/>
      <c r="Q9" s="2"/>
      <c r="R9" s="2"/>
      <c r="S9" s="2"/>
      <c r="T9" s="2"/>
      <c r="U9" s="2"/>
      <c r="V9" s="2"/>
      <c r="W9" s="2"/>
      <c r="X9" s="2"/>
      <c r="Y9" s="2"/>
      <c r="Z9" s="2"/>
      <c r="AA9" s="2"/>
      <c r="AB9" s="2"/>
      <c r="AC9" s="2"/>
      <c r="AD9" s="2"/>
      <c r="AE9" s="2"/>
      <c r="AF9" s="2"/>
      <c r="AG9" s="2"/>
    </row>
    <row r="10">
      <c r="D10" s="4"/>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c r="D11" s="4"/>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c r="A12" s="3" t="s">
        <v>0</v>
      </c>
      <c r="D12" s="4"/>
      <c r="G12" s="2" t="s">
        <v>15</v>
      </c>
      <c r="H12" s="2"/>
      <c r="I12" s="2" t="s">
        <v>16</v>
      </c>
      <c r="J12" s="2" t="s">
        <v>15</v>
      </c>
      <c r="K12" s="2" t="s">
        <v>17</v>
      </c>
      <c r="L12" s="2" t="s">
        <v>16</v>
      </c>
      <c r="M12" s="2" t="s">
        <v>15</v>
      </c>
      <c r="N12" s="2" t="s">
        <v>17</v>
      </c>
      <c r="O12" s="2" t="s">
        <v>16</v>
      </c>
      <c r="P12" s="2" t="s">
        <v>15</v>
      </c>
      <c r="Q12" s="2" t="s">
        <v>17</v>
      </c>
      <c r="R12" s="2" t="s">
        <v>16</v>
      </c>
      <c r="S12" s="2" t="s">
        <v>15</v>
      </c>
      <c r="T12" s="2" t="s">
        <v>17</v>
      </c>
      <c r="U12" s="2" t="s">
        <v>16</v>
      </c>
      <c r="V12" s="2" t="s">
        <v>15</v>
      </c>
      <c r="W12" s="2" t="s">
        <v>17</v>
      </c>
      <c r="X12" s="2" t="s">
        <v>16</v>
      </c>
      <c r="Y12" s="2" t="s">
        <v>15</v>
      </c>
      <c r="Z12" s="2" t="s">
        <v>17</v>
      </c>
      <c r="AA12" s="2" t="s">
        <v>16</v>
      </c>
      <c r="AB12" s="2" t="s">
        <v>15</v>
      </c>
      <c r="AC12" s="2" t="s">
        <v>17</v>
      </c>
      <c r="AD12" s="2" t="s">
        <v>18</v>
      </c>
      <c r="AE12" s="2" t="s">
        <v>15</v>
      </c>
      <c r="AF12" s="2" t="s">
        <v>17</v>
      </c>
      <c r="AG12" s="2" t="s">
        <v>18</v>
      </c>
    </row>
    <row r="13">
      <c r="A13" s="4" t="s">
        <v>19</v>
      </c>
      <c r="B13" s="4" t="s">
        <v>17</v>
      </c>
      <c r="C13" s="4" t="s">
        <v>16</v>
      </c>
      <c r="D13" s="4"/>
      <c r="G13" s="6"/>
      <c r="H13" s="6"/>
      <c r="I13" s="6"/>
    </row>
    <row r="14" ht="72.0" customHeight="1">
      <c r="A14" s="7" t="s">
        <v>20</v>
      </c>
      <c r="B14" s="8" t="str">
        <f>VLOOKUP(A14,G14:I16,2,0)</f>
        <v>One piece Maple neck; 10" radius; 0.85" at the 1st to 0.95" at the 12th fret; 21 tall frets, vintage style truss rod adjustement. Available with a Rosewood fretboard. </v>
      </c>
      <c r="C14" s="8">
        <f>VLOOKUP(A14,G14:I16,3,0)</f>
        <v>0</v>
      </c>
      <c r="G14" s="9" t="s">
        <v>20</v>
      </c>
      <c r="H14" s="10" t="s">
        <v>21</v>
      </c>
      <c r="I14" s="11">
        <v>0.0</v>
      </c>
      <c r="J14" s="9" t="s">
        <v>22</v>
      </c>
      <c r="K14" s="10" t="s">
        <v>23</v>
      </c>
      <c r="L14" s="11">
        <v>0.0</v>
      </c>
      <c r="M14" s="12" t="s">
        <v>24</v>
      </c>
      <c r="N14" s="10" t="s">
        <v>25</v>
      </c>
      <c r="O14" s="13">
        <v>0.0</v>
      </c>
      <c r="P14" s="15" t="s">
        <v>26</v>
      </c>
      <c r="Q14" s="16" t="s">
        <v>28</v>
      </c>
      <c r="R14" s="14">
        <v>0.0</v>
      </c>
      <c r="S14" s="17" t="s">
        <v>29</v>
      </c>
      <c r="T14" s="19" t="s">
        <v>35</v>
      </c>
      <c r="U14" s="21">
        <v>0.0</v>
      </c>
      <c r="V14" s="12" t="s">
        <v>31</v>
      </c>
      <c r="W14" s="16" t="s">
        <v>32</v>
      </c>
      <c r="X14" s="14">
        <v>0.0</v>
      </c>
      <c r="Y14" s="23" t="s">
        <v>38</v>
      </c>
      <c r="Z14" s="19" t="s">
        <v>34</v>
      </c>
      <c r="AA14" s="27">
        <v>0.0</v>
      </c>
      <c r="AB14" s="20" t="s">
        <v>36</v>
      </c>
      <c r="AC14" s="22" t="s">
        <v>37</v>
      </c>
      <c r="AD14" s="18">
        <v>0.0</v>
      </c>
      <c r="AE14" s="12" t="s">
        <v>39</v>
      </c>
      <c r="AF14" s="16" t="s">
        <v>40</v>
      </c>
      <c r="AG14" s="14">
        <v>0.0</v>
      </c>
    </row>
    <row r="15" ht="15.75" customHeight="1">
      <c r="G15" s="24" t="s">
        <v>41</v>
      </c>
      <c r="H15" s="25" t="s">
        <v>42</v>
      </c>
      <c r="I15" s="26">
        <v>0.0</v>
      </c>
      <c r="J15" s="28" t="s">
        <v>43</v>
      </c>
      <c r="K15" s="29" t="s">
        <v>44</v>
      </c>
      <c r="L15" s="30">
        <v>35.0</v>
      </c>
      <c r="M15" s="31" t="s">
        <v>45</v>
      </c>
      <c r="N15" s="25" t="s">
        <v>46</v>
      </c>
      <c r="O15" s="32">
        <v>15.0</v>
      </c>
      <c r="P15" s="24" t="s">
        <v>47</v>
      </c>
      <c r="Q15" s="34" t="s">
        <v>48</v>
      </c>
      <c r="R15" s="26">
        <v>184.95</v>
      </c>
      <c r="S15" s="35" t="s">
        <v>51</v>
      </c>
      <c r="T15" s="37" t="s">
        <v>53</v>
      </c>
      <c r="U15" s="39">
        <v>45.0</v>
      </c>
      <c r="V15" s="40" t="s">
        <v>55</v>
      </c>
      <c r="W15" s="41" t="s">
        <v>56</v>
      </c>
      <c r="X15" s="42">
        <v>6.0</v>
      </c>
      <c r="Y15" s="44" t="s">
        <v>57</v>
      </c>
      <c r="Z15" s="37" t="s">
        <v>58</v>
      </c>
      <c r="AA15" s="46">
        <v>35.0</v>
      </c>
      <c r="AB15" s="31" t="s">
        <v>59</v>
      </c>
      <c r="AC15" s="45" t="s">
        <v>60</v>
      </c>
      <c r="AD15" s="47">
        <v>100.0</v>
      </c>
      <c r="AE15" s="31" t="s">
        <v>61</v>
      </c>
      <c r="AF15" s="25" t="s">
        <v>62</v>
      </c>
      <c r="AG15" s="33">
        <v>50.0</v>
      </c>
    </row>
    <row r="16" ht="18.75" customHeight="1">
      <c r="A16" s="48" t="s">
        <v>1</v>
      </c>
      <c r="D16" s="49"/>
      <c r="E16" s="49"/>
      <c r="F16" s="49"/>
      <c r="G16" s="51" t="s">
        <v>63</v>
      </c>
      <c r="H16" s="53" t="s">
        <v>64</v>
      </c>
      <c r="I16" s="55">
        <v>150.0</v>
      </c>
      <c r="J16" s="49"/>
      <c r="K16" s="49"/>
      <c r="L16" s="49"/>
      <c r="M16" s="56" t="s">
        <v>65</v>
      </c>
      <c r="N16" s="57" t="s">
        <v>46</v>
      </c>
      <c r="O16" s="59">
        <v>40.0</v>
      </c>
      <c r="P16" s="60" t="s">
        <v>79</v>
      </c>
      <c r="Q16" s="61" t="s">
        <v>80</v>
      </c>
      <c r="R16" s="62">
        <v>184.95</v>
      </c>
      <c r="S16" s="63" t="s">
        <v>81</v>
      </c>
      <c r="T16" s="65" t="s">
        <v>53</v>
      </c>
      <c r="U16" s="66">
        <v>60.0</v>
      </c>
      <c r="V16" s="49"/>
      <c r="W16" s="49"/>
      <c r="X16" s="49"/>
      <c r="Y16" s="49"/>
      <c r="Z16" s="49"/>
      <c r="AA16" s="49"/>
      <c r="AB16" s="67" t="s">
        <v>70</v>
      </c>
      <c r="AC16" s="68" t="s">
        <v>71</v>
      </c>
      <c r="AD16" s="69">
        <v>265.0</v>
      </c>
      <c r="AE16" s="67" t="s">
        <v>72</v>
      </c>
      <c r="AF16" s="53" t="s">
        <v>73</v>
      </c>
      <c r="AG16" s="71">
        <v>75.0</v>
      </c>
    </row>
    <row r="17" ht="15.75" customHeight="1">
      <c r="A17" s="4" t="s">
        <v>19</v>
      </c>
      <c r="B17" s="4" t="s">
        <v>17</v>
      </c>
      <c r="C17" s="4" t="s">
        <v>16</v>
      </c>
      <c r="M17" s="31" t="s">
        <v>74</v>
      </c>
      <c r="N17" s="25" t="s">
        <v>46</v>
      </c>
      <c r="O17" s="6">
        <v>30.0</v>
      </c>
      <c r="P17" s="24" t="s">
        <v>91</v>
      </c>
      <c r="Q17" s="34" t="s">
        <v>92</v>
      </c>
      <c r="R17" s="26">
        <v>184.95</v>
      </c>
      <c r="S17" s="35" t="s">
        <v>93</v>
      </c>
      <c r="T17" s="37" t="s">
        <v>53</v>
      </c>
      <c r="U17" s="39">
        <v>63.0</v>
      </c>
    </row>
    <row r="18">
      <c r="A18" s="7" t="s">
        <v>22</v>
      </c>
      <c r="B18" s="64" t="str">
        <f>VLOOKUP(A18,J14:L15,2,0)</f>
        <v>Self-lubricated and pre-slotted Tusq nut. Provides tuning stability and durablilty, while being consistent in tone.</v>
      </c>
      <c r="C18" s="70">
        <f>VLOOKUP(A18,J14:L15,3,0)</f>
        <v>0</v>
      </c>
      <c r="M18" s="36" t="s">
        <v>82</v>
      </c>
      <c r="N18" s="25" t="s">
        <v>83</v>
      </c>
      <c r="O18" s="32">
        <v>90.0</v>
      </c>
      <c r="P18" s="24" t="s">
        <v>101</v>
      </c>
      <c r="Q18" s="34" t="s">
        <v>102</v>
      </c>
      <c r="R18" s="26">
        <v>184.95</v>
      </c>
      <c r="S18" s="35" t="s">
        <v>103</v>
      </c>
      <c r="T18" s="37" t="s">
        <v>53</v>
      </c>
      <c r="U18" s="39">
        <v>65.0</v>
      </c>
    </row>
    <row r="19" ht="15.75" customHeight="1">
      <c r="M19" s="36" t="s">
        <v>88</v>
      </c>
      <c r="N19" s="25" t="s">
        <v>83</v>
      </c>
      <c r="O19" s="32">
        <v>115.0</v>
      </c>
      <c r="P19" s="24" t="s">
        <v>104</v>
      </c>
      <c r="Q19" s="34" t="s">
        <v>105</v>
      </c>
      <c r="R19" s="26">
        <v>154.95</v>
      </c>
      <c r="S19" s="35" t="s">
        <v>106</v>
      </c>
      <c r="T19" s="74" t="s">
        <v>107</v>
      </c>
      <c r="U19" s="39">
        <v>70.0</v>
      </c>
    </row>
    <row r="20" ht="15.75" customHeight="1">
      <c r="A20" s="3" t="s">
        <v>2</v>
      </c>
      <c r="M20" s="31" t="s">
        <v>94</v>
      </c>
      <c r="N20" s="6" t="s">
        <v>95</v>
      </c>
      <c r="O20" s="32">
        <v>115.0</v>
      </c>
      <c r="P20" s="24" t="s">
        <v>108</v>
      </c>
      <c r="Q20" s="34" t="s">
        <v>109</v>
      </c>
      <c r="R20" s="26">
        <v>154.95</v>
      </c>
      <c r="S20" s="35" t="s">
        <v>110</v>
      </c>
      <c r="T20" s="74" t="s">
        <v>107</v>
      </c>
      <c r="U20" s="39">
        <v>92.0</v>
      </c>
    </row>
    <row r="21" ht="15.75" customHeight="1">
      <c r="A21" s="72" t="s">
        <v>19</v>
      </c>
      <c r="B21" s="72" t="s">
        <v>17</v>
      </c>
      <c r="C21" s="72" t="s">
        <v>16</v>
      </c>
      <c r="M21" s="31" t="s">
        <v>98</v>
      </c>
      <c r="N21" s="6" t="s">
        <v>95</v>
      </c>
      <c r="O21" s="32">
        <v>135.0</v>
      </c>
      <c r="P21" s="24" t="s">
        <v>112</v>
      </c>
      <c r="Q21" s="34" t="s">
        <v>113</v>
      </c>
      <c r="R21" s="26">
        <v>154.95</v>
      </c>
      <c r="S21" s="35" t="s">
        <v>115</v>
      </c>
      <c r="T21" s="74" t="s">
        <v>107</v>
      </c>
      <c r="U21" s="39">
        <v>88.0</v>
      </c>
    </row>
    <row r="22">
      <c r="A22" s="73" t="s">
        <v>24</v>
      </c>
      <c r="B22" s="64" t="str">
        <f>VLOOKUP(A22,M14:O26,2,0)</f>
        <v>Two post holes allow you to change the tension of the strings over the nut. Nickel, Gold, Black. </v>
      </c>
      <c r="C22" s="75">
        <f>VLOOKUP(A22,M14:O26,3,0)</f>
        <v>0</v>
      </c>
      <c r="M22" s="31" t="s">
        <v>111</v>
      </c>
      <c r="N22" s="6" t="s">
        <v>95</v>
      </c>
      <c r="O22" s="32">
        <v>130.0</v>
      </c>
      <c r="P22" s="24" t="s">
        <v>121</v>
      </c>
      <c r="Q22" s="34" t="s">
        <v>116</v>
      </c>
      <c r="R22" s="26">
        <v>124.95</v>
      </c>
      <c r="S22" s="35" t="s">
        <v>123</v>
      </c>
      <c r="T22" s="74" t="s">
        <v>107</v>
      </c>
      <c r="U22" s="39">
        <v>70.0</v>
      </c>
    </row>
    <row r="23" ht="15.75" customHeight="1">
      <c r="M23" s="76" t="s">
        <v>117</v>
      </c>
      <c r="N23" s="29" t="s">
        <v>118</v>
      </c>
      <c r="O23" s="78">
        <v>20.0</v>
      </c>
      <c r="P23" s="24" t="s">
        <v>129</v>
      </c>
      <c r="Q23" s="34" t="s">
        <v>130</v>
      </c>
      <c r="R23" s="26">
        <v>124.95</v>
      </c>
      <c r="S23" s="35" t="s">
        <v>131</v>
      </c>
      <c r="T23" s="74" t="s">
        <v>107</v>
      </c>
      <c r="U23" s="39">
        <v>110.0</v>
      </c>
    </row>
    <row r="24" ht="18.0" customHeight="1">
      <c r="A24" s="48" t="s">
        <v>3</v>
      </c>
      <c r="M24" s="76" t="s">
        <v>122</v>
      </c>
      <c r="N24" s="29" t="s">
        <v>118</v>
      </c>
      <c r="O24" s="78">
        <v>75.0</v>
      </c>
      <c r="P24" s="24" t="s">
        <v>132</v>
      </c>
      <c r="Q24" s="34" t="s">
        <v>133</v>
      </c>
      <c r="R24" s="26">
        <v>154.95</v>
      </c>
      <c r="S24" s="79" t="s">
        <v>134</v>
      </c>
      <c r="T24" s="80" t="s">
        <v>135</v>
      </c>
      <c r="U24" s="81">
        <v>100.0</v>
      </c>
    </row>
    <row r="25" ht="15.75" customHeight="1">
      <c r="A25" s="72" t="s">
        <v>19</v>
      </c>
      <c r="B25" s="72" t="s">
        <v>17</v>
      </c>
      <c r="C25" s="72" t="s">
        <v>16</v>
      </c>
      <c r="M25" s="76" t="s">
        <v>126</v>
      </c>
      <c r="N25" s="29" t="s">
        <v>118</v>
      </c>
      <c r="O25" s="78">
        <v>38.0</v>
      </c>
      <c r="P25" s="24" t="s">
        <v>139</v>
      </c>
      <c r="Q25" s="34" t="s">
        <v>140</v>
      </c>
      <c r="R25" s="26">
        <v>184.95</v>
      </c>
      <c r="S25" s="82" t="s">
        <v>141</v>
      </c>
      <c r="T25" s="83" t="s">
        <v>146</v>
      </c>
      <c r="U25" s="84">
        <v>135.0</v>
      </c>
    </row>
    <row r="26">
      <c r="A26" s="7" t="s">
        <v>26</v>
      </c>
      <c r="B26" s="64" t="str">
        <f>VLOOKUP(A26,P14:R50,2,0)</f>
        <v>Extremely versatile pickups. Great for any style or set up. </v>
      </c>
      <c r="C26" s="70">
        <f>VLOOKUP(A26,P14:R50,3,0)</f>
        <v>0</v>
      </c>
      <c r="M26" s="76" t="s">
        <v>136</v>
      </c>
      <c r="N26" s="29" t="s">
        <v>118</v>
      </c>
      <c r="O26" s="78">
        <v>35.0</v>
      </c>
      <c r="P26" s="24" t="s">
        <v>149</v>
      </c>
      <c r="Q26" s="34" t="s">
        <v>150</v>
      </c>
      <c r="R26" s="26">
        <v>184.95</v>
      </c>
    </row>
    <row r="27">
      <c r="P27" s="24" t="s">
        <v>151</v>
      </c>
      <c r="Q27" s="34" t="s">
        <v>152</v>
      </c>
      <c r="R27" s="26">
        <v>154.95</v>
      </c>
    </row>
    <row r="28">
      <c r="A28" s="3" t="s">
        <v>4</v>
      </c>
      <c r="P28" s="24" t="s">
        <v>153</v>
      </c>
      <c r="Q28" s="34" t="s">
        <v>154</v>
      </c>
      <c r="R28" s="26">
        <v>184.95</v>
      </c>
    </row>
    <row r="29" ht="15.75" customHeight="1">
      <c r="A29" s="72" t="s">
        <v>19</v>
      </c>
      <c r="B29" s="72" t="s">
        <v>17</v>
      </c>
      <c r="C29" s="72" t="s">
        <v>16</v>
      </c>
      <c r="P29" s="36" t="s">
        <v>155</v>
      </c>
      <c r="Q29" s="34" t="s">
        <v>156</v>
      </c>
      <c r="R29" s="33">
        <v>184.95</v>
      </c>
    </row>
    <row r="30">
      <c r="A30" s="7" t="s">
        <v>29</v>
      </c>
      <c r="B30" s="85" t="str">
        <f>VLOOKUP(A30,S14:U25,2,0)</f>
        <v>Vintage style steel tremolo with push-in arm. </v>
      </c>
      <c r="C30" s="86">
        <f>VLOOKUP(A30,S14:U25,3,0)</f>
        <v>0</v>
      </c>
      <c r="P30" s="24" t="s">
        <v>157</v>
      </c>
      <c r="Q30" s="34" t="s">
        <v>158</v>
      </c>
      <c r="R30" s="26">
        <v>154.95</v>
      </c>
    </row>
    <row r="31">
      <c r="P31" s="24" t="s">
        <v>159</v>
      </c>
      <c r="Q31" s="77" t="s">
        <v>160</v>
      </c>
      <c r="R31" s="26">
        <v>115.0</v>
      </c>
    </row>
    <row r="32">
      <c r="A32" s="3" t="s">
        <v>5</v>
      </c>
      <c r="P32" s="24" t="s">
        <v>161</v>
      </c>
      <c r="Q32" s="77" t="s">
        <v>162</v>
      </c>
      <c r="R32" s="26">
        <v>154.0</v>
      </c>
    </row>
    <row r="33">
      <c r="A33" s="72" t="s">
        <v>19</v>
      </c>
      <c r="B33" s="72" t="s">
        <v>17</v>
      </c>
      <c r="C33" s="72" t="s">
        <v>16</v>
      </c>
      <c r="P33" s="24" t="s">
        <v>163</v>
      </c>
      <c r="Q33" s="77" t="s">
        <v>164</v>
      </c>
      <c r="R33" s="26">
        <v>154.0</v>
      </c>
    </row>
    <row r="34">
      <c r="A34" s="7" t="s">
        <v>31</v>
      </c>
      <c r="B34" s="85" t="str">
        <f>VLOOKUP(A34,V14:X15,2,0)</f>
        <v>.047 MFD @ 600V </v>
      </c>
      <c r="C34" s="70">
        <f>VLOOKUP(A34,V14:X15,3,0)</f>
        <v>0</v>
      </c>
      <c r="P34" s="24" t="s">
        <v>165</v>
      </c>
      <c r="Q34" s="77" t="s">
        <v>166</v>
      </c>
      <c r="R34" s="26">
        <v>154.0</v>
      </c>
    </row>
    <row r="35">
      <c r="P35" s="24" t="s">
        <v>167</v>
      </c>
      <c r="R35" s="26">
        <v>154.0</v>
      </c>
    </row>
    <row r="36">
      <c r="A36" s="3" t="s">
        <v>6</v>
      </c>
      <c r="P36" s="24" t="s">
        <v>168</v>
      </c>
      <c r="Q36" s="77" t="s">
        <v>169</v>
      </c>
      <c r="R36" s="26">
        <v>154.0</v>
      </c>
    </row>
    <row r="37">
      <c r="A37" s="72" t="s">
        <v>19</v>
      </c>
      <c r="B37" s="72" t="s">
        <v>17</v>
      </c>
      <c r="C37" s="72" t="s">
        <v>16</v>
      </c>
      <c r="P37" s="24" t="s">
        <v>170</v>
      </c>
      <c r="Q37" s="77" t="s">
        <v>171</v>
      </c>
      <c r="R37" s="26">
        <v>164.0</v>
      </c>
    </row>
    <row r="38">
      <c r="A38" s="73" t="s">
        <v>38</v>
      </c>
      <c r="B38" s="85" t="str">
        <f>VLOOKUP(A38, Y14:AA15,2,0)</f>
        <v>White, Aged White, Pearloid, White/Black/White 3-Ply, Black, Tortoise, Mint, Black Pearloid. </v>
      </c>
      <c r="C38" s="75">
        <f>VLOOKUP(A38, Y14:AA15,3,0)</f>
        <v>0</v>
      </c>
      <c r="P38" s="24" t="s">
        <v>173</v>
      </c>
      <c r="Q38" s="77" t="s">
        <v>174</v>
      </c>
      <c r="R38" s="26">
        <v>164.0</v>
      </c>
    </row>
    <row r="39">
      <c r="P39" s="24" t="s">
        <v>175</v>
      </c>
      <c r="Q39" s="77" t="s">
        <v>176</v>
      </c>
      <c r="R39" s="26">
        <v>184.0</v>
      </c>
    </row>
    <row r="40">
      <c r="A40" s="3" t="s">
        <v>7</v>
      </c>
      <c r="P40" s="24" t="s">
        <v>177</v>
      </c>
      <c r="Q40" s="77" t="s">
        <v>178</v>
      </c>
      <c r="R40" s="26">
        <v>184.0</v>
      </c>
    </row>
    <row r="41">
      <c r="A41" s="72" t="s">
        <v>19</v>
      </c>
      <c r="B41" s="72" t="s">
        <v>17</v>
      </c>
      <c r="C41" s="72" t="s">
        <v>16</v>
      </c>
      <c r="P41" s="24" t="s">
        <v>179</v>
      </c>
      <c r="Q41" s="77" t="s">
        <v>180</v>
      </c>
      <c r="R41" s="26">
        <v>184.0</v>
      </c>
    </row>
    <row r="42">
      <c r="A42" s="73" t="s">
        <v>36</v>
      </c>
      <c r="B42" s="85" t="str">
        <f>VLOOKUP(A42,AB14:AD16,2,0)</f>
        <v>Our water based stains are applied by hand and finished with our unique techniques. Choose a custom color or one that we've previously done!</v>
      </c>
      <c r="C42" s="75">
        <f>VLOOKUP(A42,AB14:AD16,3,0)</f>
        <v>0</v>
      </c>
      <c r="P42" s="24" t="s">
        <v>182</v>
      </c>
      <c r="Q42" s="77" t="s">
        <v>183</v>
      </c>
      <c r="R42" s="26">
        <v>194.0</v>
      </c>
    </row>
    <row r="43">
      <c r="P43" s="24" t="s">
        <v>184</v>
      </c>
      <c r="Q43" s="77" t="s">
        <v>185</v>
      </c>
      <c r="R43" s="26">
        <v>194.0</v>
      </c>
    </row>
    <row r="44">
      <c r="A44" s="3" t="s">
        <v>8</v>
      </c>
      <c r="P44" s="24" t="s">
        <v>186</v>
      </c>
      <c r="Q44" s="77" t="s">
        <v>187</v>
      </c>
      <c r="R44" s="26">
        <v>205.0</v>
      </c>
    </row>
    <row r="45">
      <c r="A45" s="72" t="s">
        <v>19</v>
      </c>
      <c r="B45" s="72" t="s">
        <v>17</v>
      </c>
      <c r="C45" s="72" t="s">
        <v>16</v>
      </c>
      <c r="P45" s="24" t="s">
        <v>188</v>
      </c>
      <c r="Q45" s="77" t="s">
        <v>189</v>
      </c>
      <c r="R45" s="26">
        <v>209.0</v>
      </c>
    </row>
    <row r="46">
      <c r="A46" s="73" t="s">
        <v>39</v>
      </c>
      <c r="B46" s="85" t="str">
        <f>VLOOKUP(A46,AE14:AG16,2,0)</f>
        <v>A light-weight option to carry and protect your dream guitar. </v>
      </c>
      <c r="C46" s="75">
        <f>VLOOKUP(A46,AE14:AG16,3,0)</f>
        <v>0</v>
      </c>
      <c r="P46" s="24" t="s">
        <v>190</v>
      </c>
      <c r="Q46" s="77" t="s">
        <v>191</v>
      </c>
      <c r="R46" s="26">
        <v>220.0</v>
      </c>
    </row>
    <row r="47">
      <c r="P47" s="24" t="s">
        <v>192</v>
      </c>
      <c r="Q47" s="77" t="s">
        <v>193</v>
      </c>
      <c r="R47" s="26">
        <v>220.0</v>
      </c>
    </row>
    <row r="48">
      <c r="P48" s="24" t="s">
        <v>194</v>
      </c>
      <c r="Q48" s="77" t="s">
        <v>195</v>
      </c>
      <c r="R48" s="26">
        <v>234.0</v>
      </c>
    </row>
    <row r="49">
      <c r="B49" s="87" t="s">
        <v>172</v>
      </c>
      <c r="C49" s="88">
        <f>SUM(C14,C18,C22,C26,C30,C34,C38,C42,C46)</f>
        <v>0</v>
      </c>
      <c r="P49" s="24" t="s">
        <v>196</v>
      </c>
      <c r="Q49" s="77" t="s">
        <v>197</v>
      </c>
      <c r="R49" s="26">
        <v>254.0</v>
      </c>
    </row>
    <row r="50" ht="15.75" customHeight="1">
      <c r="B50" s="87"/>
      <c r="C50" s="88"/>
      <c r="P50" s="28" t="s">
        <v>198</v>
      </c>
      <c r="Q50" s="41" t="s">
        <v>199</v>
      </c>
      <c r="R50" s="30">
        <v>230.0</v>
      </c>
    </row>
    <row r="51">
      <c r="B51" s="87" t="s">
        <v>181</v>
      </c>
      <c r="C51" s="88">
        <f>SUM(999+C49)</f>
        <v>999</v>
      </c>
    </row>
  </sheetData>
  <mergeCells count="21">
    <mergeCell ref="A36:C36"/>
    <mergeCell ref="A40:C40"/>
    <mergeCell ref="A44:C44"/>
    <mergeCell ref="M5:O5"/>
    <mergeCell ref="P5:R5"/>
    <mergeCell ref="Y5:AA5"/>
    <mergeCell ref="AB5:AD5"/>
    <mergeCell ref="AE5:AG5"/>
    <mergeCell ref="S5:U5"/>
    <mergeCell ref="V5:X5"/>
    <mergeCell ref="A20:C20"/>
    <mergeCell ref="A16:C16"/>
    <mergeCell ref="A12:C12"/>
    <mergeCell ref="A9:C11"/>
    <mergeCell ref="J5:L5"/>
    <mergeCell ref="A1:C5"/>
    <mergeCell ref="A7:C7"/>
    <mergeCell ref="A24:C24"/>
    <mergeCell ref="A28:C28"/>
    <mergeCell ref="A32:C32"/>
    <mergeCell ref="G5:I5"/>
  </mergeCells>
  <dataValidations>
    <dataValidation type="list" allowBlank="1" sqref="A38">
      <formula1>'CS-3 '!$Y$14:$Y$15</formula1>
    </dataValidation>
    <dataValidation type="list" allowBlank="1" sqref="A18">
      <formula1>'CS-3 '!$J$14:$J$15</formula1>
    </dataValidation>
    <dataValidation type="list" allowBlank="1" sqref="A14">
      <formula1>'CS-3 '!$G$14:$G$16</formula1>
    </dataValidation>
    <dataValidation type="list" allowBlank="1" sqref="A22">
      <formula1>'CS-3 '!$M$14:$M$26</formula1>
    </dataValidation>
    <dataValidation type="list" allowBlank="1" sqref="A30">
      <formula1>'CS-3 '!$S$14:$S$25</formula1>
    </dataValidation>
    <dataValidation type="list" allowBlank="1" sqref="A46">
      <formula1>'CS-3 '!$AE$14:$AE$16</formula1>
    </dataValidation>
    <dataValidation type="list" allowBlank="1" sqref="A34">
      <formula1>'CS-3 '!$V$14:$V$15</formula1>
    </dataValidation>
    <dataValidation type="list" allowBlank="1" sqref="A26">
      <formula1>'CS-3 '!$P$14:$P$50</formula1>
    </dataValidation>
    <dataValidation type="list" allowBlank="1" sqref="A42">
      <formula1>'CS-3 '!$AB$14:$AB$16</formula1>
    </dataValidation>
  </dataValidations>
  <drawing r:id="rId1"/>
</worksheet>
</file>